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z\Dropbox\"/>
    </mc:Choice>
  </mc:AlternateContent>
  <bookViews>
    <workbookView xWindow="0" yWindow="0" windowWidth="18795" windowHeight="6840"/>
  </bookViews>
  <sheets>
    <sheet name="New Orders" sheetId="1" r:id="rId1"/>
    <sheet name="Pick List" sheetId="16" r:id="rId2"/>
    <sheet name="Items" sheetId="20" r:id="rId3"/>
  </sheets>
  <definedNames>
    <definedName name="_xlcn.WorksheetConnection_Book1advanced" hidden="1">advanced[]</definedName>
    <definedName name="_xlcn.WorksheetConnection_Book1beginner" hidden="1">beginner[]</definedName>
    <definedName name="_xlcn.WorksheetConnection_Book1orders" hidden="1">orders[]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orders" name="orders" connection="WorksheetConnection_Book1!orders"/>
          <x15:modelTable id="beginner" name="beginner" connection="WorksheetConnection_Book1!beginner"/>
          <x15:modelTable id="advanced" name="advanced" connection="WorksheetConnection_Book1!advanced"/>
        </x15:modelTables>
        <x15:modelRelationships>
          <x15:modelRelationship fromTable="orders" fromColumn="Order" toTable="beginner" toColumn="Item"/>
          <x15:modelRelationship fromTable="orders" fromColumn="Order" toTable="advanced" toColumn="Item"/>
        </x15:modelRelationships>
      </x15:dataModel>
    </ext>
  </extLst>
</workbook>
</file>

<file path=xl/calcChain.xml><?xml version="1.0" encoding="utf-8"?>
<calcChain xmlns="http://schemas.openxmlformats.org/spreadsheetml/2006/main">
  <c r="K22" i="16" l="1"/>
  <c r="B22" i="16"/>
  <c r="C22" i="16"/>
  <c r="D22" i="16"/>
  <c r="E22" i="16" l="1"/>
  <c r="D4" i="16"/>
  <c r="D6" i="16"/>
  <c r="D7" i="16"/>
  <c r="D8" i="16"/>
  <c r="D9" i="16"/>
  <c r="D10" i="16"/>
  <c r="D11" i="16"/>
  <c r="D12" i="16"/>
  <c r="D14" i="16"/>
  <c r="D15" i="16"/>
  <c r="D17" i="16"/>
  <c r="D19" i="16"/>
  <c r="D21" i="16"/>
  <c r="C4" i="16"/>
  <c r="C6" i="16"/>
  <c r="C7" i="16"/>
  <c r="C8" i="16"/>
  <c r="C9" i="16"/>
  <c r="C10" i="16"/>
  <c r="C12" i="16"/>
  <c r="C13" i="16"/>
  <c r="C14" i="16"/>
  <c r="C16" i="16"/>
  <c r="C17" i="16"/>
  <c r="C19" i="16"/>
  <c r="C20" i="16"/>
  <c r="C21" i="16"/>
  <c r="J4" i="16"/>
  <c r="K7" i="16" s="1"/>
  <c r="C5" i="16" s="1"/>
  <c r="J14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E10" i="16" l="1"/>
  <c r="E6" i="16"/>
  <c r="K18" i="16"/>
  <c r="D13" i="16" s="1"/>
  <c r="E13" i="16" s="1"/>
  <c r="K20" i="16"/>
  <c r="D20" i="16" s="1"/>
  <c r="E20" i="16" s="1"/>
  <c r="E21" i="16"/>
  <c r="E14" i="16"/>
  <c r="E9" i="16"/>
  <c r="E4" i="16"/>
  <c r="E17" i="16"/>
  <c r="E12" i="16"/>
  <c r="E8" i="16"/>
  <c r="E19" i="16"/>
  <c r="E7" i="16"/>
  <c r="K21" i="16"/>
  <c r="D18" i="16" s="1"/>
  <c r="K19" i="16"/>
  <c r="D16" i="16" s="1"/>
  <c r="E16" i="16" s="1"/>
  <c r="K17" i="16"/>
  <c r="D5" i="16" s="1"/>
  <c r="E5" i="16" s="1"/>
  <c r="K9" i="16"/>
  <c r="C15" i="16" s="1"/>
  <c r="E15" i="16" s="1"/>
  <c r="K8" i="16"/>
  <c r="C11" i="16" s="1"/>
  <c r="E11" i="16" s="1"/>
  <c r="K10" i="16"/>
  <c r="C18" i="16" s="1"/>
  <c r="E18" i="16" l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Book1!advanced" type="102" refreshedVersion="6" minRefreshableVersion="5">
    <extLst>
      <ext xmlns:x15="http://schemas.microsoft.com/office/spreadsheetml/2010/11/main" uri="{DE250136-89BD-433C-8126-D09CA5730AF9}">
        <x15:connection id="advanced">
          <x15:rangePr sourceName="_xlcn.WorksheetConnection_Book1advanced"/>
        </x15:connection>
      </ext>
    </extLst>
  </connection>
  <connection id="3" name="WorksheetConnection_Book1!beginner" type="102" refreshedVersion="6" minRefreshableVersion="5">
    <extLst>
      <ext xmlns:x15="http://schemas.microsoft.com/office/spreadsheetml/2010/11/main" uri="{DE250136-89BD-433C-8126-D09CA5730AF9}">
        <x15:connection id="beginner">
          <x15:rangePr sourceName="_xlcn.WorksheetConnection_Book1beginner"/>
        </x15:connection>
      </ext>
    </extLst>
  </connection>
  <connection id="4" name="WorksheetConnection_Book1!orders" type="102" refreshedVersion="6" minRefreshableVersion="5">
    <extLst>
      <ext xmlns:x15="http://schemas.microsoft.com/office/spreadsheetml/2010/11/main" uri="{DE250136-89BD-433C-8126-D09CA5730AF9}">
        <x15:connection id="orders">
          <x15:rangePr sourceName="_xlcn.WorksheetConnection_Book1orders"/>
        </x15:connection>
      </ext>
    </extLst>
  </connection>
</connections>
</file>

<file path=xl/sharedStrings.xml><?xml version="1.0" encoding="utf-8"?>
<sst xmlns="http://schemas.openxmlformats.org/spreadsheetml/2006/main" count="124" uniqueCount="33">
  <si>
    <t>Advanced Bundle</t>
  </si>
  <si>
    <t>Beginner Bundle</t>
  </si>
  <si>
    <t>Quantity</t>
  </si>
  <si>
    <t>Items</t>
  </si>
  <si>
    <t>Cable Red</t>
  </si>
  <si>
    <t>Cable Blue</t>
  </si>
  <si>
    <t>Cable Black</t>
  </si>
  <si>
    <t>Amp G</t>
  </si>
  <si>
    <t>Amp H</t>
  </si>
  <si>
    <t>Amp I</t>
  </si>
  <si>
    <t>Amp J</t>
  </si>
  <si>
    <t>Bass, Nina</t>
  </si>
  <si>
    <t>Bass, Jane</t>
  </si>
  <si>
    <t>Bass, Kenna</t>
  </si>
  <si>
    <t>Stand 1</t>
  </si>
  <si>
    <t>Stand 2</t>
  </si>
  <si>
    <t>Stand 3</t>
  </si>
  <si>
    <t>Stand 4</t>
  </si>
  <si>
    <t>Tuner G</t>
  </si>
  <si>
    <t>Tuner F</t>
  </si>
  <si>
    <t>QTY</t>
  </si>
  <si>
    <t>Strings X</t>
  </si>
  <si>
    <t>Strings XX</t>
  </si>
  <si>
    <t>TOTAL</t>
  </si>
  <si>
    <t>ITEM</t>
  </si>
  <si>
    <t>Beginner</t>
  </si>
  <si>
    <t>Advanced</t>
  </si>
  <si>
    <t>Item</t>
  </si>
  <si>
    <t>Count</t>
  </si>
  <si>
    <t>Total</t>
  </si>
  <si>
    <t>Pick List</t>
  </si>
  <si>
    <t>Leather Case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</si>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</sst>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12"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tables/table1.xml><?xml version="1.0" encoding="utf-8"?>
<table xmlns="http://schemas.openxmlformats.org/spreadsheetml/2006/main" id="1" name="Table1" displayName="Table1" ref="E1:F5" totalsRowShown="0" headerRowDxfId="11">
  <autoFilter ref="E1:F5">
    <filterColumn colId="0" hiddenButton="1"/>
    <filterColumn colId="1" hiddenButton="1"/>
  </autoFilter>
  <tableColumns count="2">
    <tableColumn id="1" name="Beginner Bundle"/>
    <tableColumn id="2" name="QTY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H1:I6" totalsRowShown="0" headerRowDxfId="10">
  <autoFilter ref="H1:I6">
    <filterColumn colId="0" hiddenButton="1"/>
    <filterColumn colId="1" hiddenButton="1"/>
  </autoFilter>
  <tableColumns count="2">
    <tableColumn id="1" name="Advanced Bundle"/>
    <tableColumn id="2" name="QTY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4" name="orders" displayName="orders" ref="A1:B48" totalsRowShown="0" headerRowDxfId="9">
  <autoFilter ref="A1:B48"/>
  <tableColumns count="2">
    <tableColumn id="1" name="Stock"/>
    <tableColumn id="2" name="Quantity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3" name="final.count" displayName="final.count" ref="A3:E22" totalsRowShown="0">
  <autoFilter ref="A3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ITEM"/>
    <tableColumn id="2" name="QTY" dataDxfId="8">
      <calculatedColumnFormula>SUMIFS(orders[Quantity],orders[Stock],final.count[[#This Row],[ITEM]])</calculatedColumnFormula>
    </tableColumn>
    <tableColumn id="3" name="Beginner" dataDxfId="7">
      <calculatedColumnFormula>SUMIFS(beginner[Total],beginner[Item],final.count[[#This Row],[ITEM]])</calculatedColumnFormula>
    </tableColumn>
    <tableColumn id="4" name="Advanced" dataDxfId="6">
      <calculatedColumnFormula>SUMIFS(advanced[Total],advanced[Item],final.count[[#This Row],[ITEM]])</calculatedColumnFormula>
    </tableColumn>
    <tableColumn id="5" name="TOTAL" dataDxfId="5">
      <calculatedColumnFormula>SUM(final.count[[#This Row],[QTY]:[Advanced]])</calculatedColumnFormula>
    </tableColumn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7" name="beginner" displayName="beginner" ref="I6:K10" totalsRowShown="0" headerRowDxfId="4">
  <autoFilter ref="I6:K10">
    <filterColumn colId="0" hiddenButton="1"/>
    <filterColumn colId="1" hiddenButton="1"/>
    <filterColumn colId="2" hiddenButton="1"/>
  </autoFilter>
  <tableColumns count="3">
    <tableColumn id="1" name="Item"/>
    <tableColumn id="2" name="Count" dataDxfId="3"/>
    <tableColumn id="3" name="Total" dataDxfId="2">
      <calculatedColumnFormula>$J$4*J7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8" name="advanced" displayName="advanced" ref="I16:K22" totalsRowShown="0" headerRowDxfId="1">
  <autoFilter ref="I16:K22">
    <filterColumn colId="0" hiddenButton="1"/>
    <filterColumn colId="1" hiddenButton="1"/>
    <filterColumn colId="2" hiddenButton="1"/>
  </autoFilter>
  <tableColumns count="3">
    <tableColumn id="1" name="Item"/>
    <tableColumn id="2" name="Count" dataDxfId="0"/>
    <tableColumn id="3" name="Total">
      <calculatedColumnFormula>$J$14*J17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16.5703125" bestFit="1" customWidth="1"/>
    <col min="2" max="2" width="11.28515625" bestFit="1" customWidth="1"/>
    <col min="3" max="3" width="19.42578125" customWidth="1"/>
    <col min="5" max="5" width="15.85546875" bestFit="1" customWidth="1"/>
    <col min="7" max="7" width="17.42578125" customWidth="1"/>
    <col min="8" max="8" width="16.5703125" bestFit="1" customWidth="1"/>
    <col min="9" max="9" width="6.5703125" customWidth="1"/>
    <col min="10" max="10" width="13.42578125" customWidth="1"/>
    <col min="11" max="11" width="7.140625" bestFit="1" customWidth="1"/>
    <col min="12" max="12" width="7.7109375" customWidth="1"/>
    <col min="13" max="13" width="11.5703125" bestFit="1" customWidth="1"/>
    <col min="14" max="14" width="4.5703125" bestFit="1" customWidth="1"/>
    <col min="15" max="15" width="17.42578125" customWidth="1"/>
    <col min="16" max="16" width="16.5703125" bestFit="1" customWidth="1"/>
  </cols>
  <sheetData>
    <row r="1" spans="1:14" x14ac:dyDescent="0.25">
      <c r="A1" s="1" t="s">
        <v>32</v>
      </c>
      <c r="B1" s="1" t="s">
        <v>2</v>
      </c>
      <c r="E1" s="1" t="s">
        <v>1</v>
      </c>
      <c r="F1" s="1" t="s">
        <v>20</v>
      </c>
      <c r="H1" s="1" t="s">
        <v>0</v>
      </c>
      <c r="I1" s="1" t="s">
        <v>20</v>
      </c>
      <c r="L1" s="1"/>
      <c r="M1" s="1"/>
      <c r="N1" s="1"/>
    </row>
    <row r="2" spans="1:14" x14ac:dyDescent="0.25">
      <c r="A2" t="s">
        <v>21</v>
      </c>
      <c r="B2">
        <v>2</v>
      </c>
      <c r="E2" t="s">
        <v>5</v>
      </c>
      <c r="F2">
        <v>1</v>
      </c>
      <c r="H2" t="s">
        <v>5</v>
      </c>
      <c r="I2">
        <v>1</v>
      </c>
    </row>
    <row r="3" spans="1:14" x14ac:dyDescent="0.25">
      <c r="A3" t="s">
        <v>11</v>
      </c>
      <c r="B3">
        <v>1</v>
      </c>
      <c r="E3" t="s">
        <v>11</v>
      </c>
      <c r="F3">
        <v>1</v>
      </c>
      <c r="H3" t="s">
        <v>13</v>
      </c>
      <c r="I3">
        <v>1</v>
      </c>
    </row>
    <row r="4" spans="1:14" x14ac:dyDescent="0.25">
      <c r="A4" t="s">
        <v>18</v>
      </c>
      <c r="B4">
        <v>1</v>
      </c>
      <c r="E4" t="s">
        <v>15</v>
      </c>
      <c r="F4">
        <v>1</v>
      </c>
      <c r="H4" t="s">
        <v>16</v>
      </c>
      <c r="I4">
        <v>1</v>
      </c>
    </row>
    <row r="5" spans="1:14" x14ac:dyDescent="0.25">
      <c r="A5" t="s">
        <v>31</v>
      </c>
      <c r="B5">
        <v>1</v>
      </c>
      <c r="E5" t="s">
        <v>18</v>
      </c>
      <c r="F5">
        <v>1</v>
      </c>
      <c r="H5" t="s">
        <v>21</v>
      </c>
      <c r="I5">
        <v>2</v>
      </c>
    </row>
    <row r="6" spans="1:14" x14ac:dyDescent="0.25">
      <c r="A6" t="s">
        <v>7</v>
      </c>
      <c r="B6">
        <v>2</v>
      </c>
      <c r="H6" t="s">
        <v>18</v>
      </c>
      <c r="I6">
        <v>1</v>
      </c>
    </row>
    <row r="7" spans="1:14" x14ac:dyDescent="0.25">
      <c r="A7" t="s">
        <v>0</v>
      </c>
      <c r="B7">
        <v>1</v>
      </c>
    </row>
    <row r="8" spans="1:14" x14ac:dyDescent="0.25">
      <c r="A8" t="s">
        <v>8</v>
      </c>
      <c r="B8">
        <v>1</v>
      </c>
    </row>
    <row r="9" spans="1:14" x14ac:dyDescent="0.25">
      <c r="A9" t="s">
        <v>9</v>
      </c>
      <c r="B9">
        <v>3</v>
      </c>
    </row>
    <row r="10" spans="1:14" x14ac:dyDescent="0.25">
      <c r="A10" t="s">
        <v>21</v>
      </c>
      <c r="B10">
        <v>2</v>
      </c>
    </row>
    <row r="11" spans="1:14" x14ac:dyDescent="0.25">
      <c r="A11" t="s">
        <v>8</v>
      </c>
      <c r="B11">
        <v>1</v>
      </c>
    </row>
    <row r="12" spans="1:14" x14ac:dyDescent="0.25">
      <c r="A12" t="s">
        <v>9</v>
      </c>
      <c r="B12">
        <v>1</v>
      </c>
    </row>
    <row r="13" spans="1:14" x14ac:dyDescent="0.25">
      <c r="A13" t="s">
        <v>1</v>
      </c>
      <c r="B13">
        <v>10</v>
      </c>
    </row>
    <row r="14" spans="1:14" x14ac:dyDescent="0.25">
      <c r="A14" t="s">
        <v>8</v>
      </c>
      <c r="B14">
        <v>1</v>
      </c>
    </row>
    <row r="15" spans="1:14" x14ac:dyDescent="0.25">
      <c r="A15" t="s">
        <v>0</v>
      </c>
      <c r="B15">
        <v>1</v>
      </c>
    </row>
    <row r="16" spans="1:14" x14ac:dyDescent="0.25">
      <c r="A16" t="s">
        <v>4</v>
      </c>
      <c r="B16">
        <v>2</v>
      </c>
    </row>
    <row r="17" spans="1:2" x14ac:dyDescent="0.25">
      <c r="A17" t="s">
        <v>21</v>
      </c>
      <c r="B17">
        <v>1</v>
      </c>
    </row>
    <row r="18" spans="1:2" x14ac:dyDescent="0.25">
      <c r="A18" t="s">
        <v>14</v>
      </c>
      <c r="B18">
        <v>3</v>
      </c>
    </row>
    <row r="19" spans="1:2" x14ac:dyDescent="0.25">
      <c r="A19" t="s">
        <v>21</v>
      </c>
      <c r="B19">
        <v>5</v>
      </c>
    </row>
    <row r="20" spans="1:2" x14ac:dyDescent="0.25">
      <c r="A20" t="s">
        <v>15</v>
      </c>
      <c r="B20">
        <v>1</v>
      </c>
    </row>
    <row r="21" spans="1:2" x14ac:dyDescent="0.25">
      <c r="A21" t="s">
        <v>4</v>
      </c>
      <c r="B21">
        <v>1</v>
      </c>
    </row>
    <row r="22" spans="1:2" x14ac:dyDescent="0.25">
      <c r="A22" t="s">
        <v>0</v>
      </c>
      <c r="B22">
        <v>1</v>
      </c>
    </row>
    <row r="23" spans="1:2" x14ac:dyDescent="0.25">
      <c r="A23" t="s">
        <v>0</v>
      </c>
      <c r="B23">
        <v>1</v>
      </c>
    </row>
    <row r="24" spans="1:2" x14ac:dyDescent="0.25">
      <c r="A24" t="s">
        <v>4</v>
      </c>
      <c r="B24">
        <v>2</v>
      </c>
    </row>
    <row r="25" spans="1:2" x14ac:dyDescent="0.25">
      <c r="A25" t="s">
        <v>5</v>
      </c>
      <c r="B25">
        <v>3</v>
      </c>
    </row>
    <row r="26" spans="1:2" x14ac:dyDescent="0.25">
      <c r="A26" t="s">
        <v>18</v>
      </c>
      <c r="B26">
        <v>2</v>
      </c>
    </row>
    <row r="27" spans="1:2" x14ac:dyDescent="0.25">
      <c r="A27" t="s">
        <v>16</v>
      </c>
      <c r="B27">
        <v>1</v>
      </c>
    </row>
    <row r="28" spans="1:2" x14ac:dyDescent="0.25">
      <c r="A28" t="s">
        <v>9</v>
      </c>
      <c r="B28">
        <v>3</v>
      </c>
    </row>
    <row r="29" spans="1:2" x14ac:dyDescent="0.25">
      <c r="A29" t="s">
        <v>22</v>
      </c>
      <c r="B29">
        <v>2</v>
      </c>
    </row>
    <row r="30" spans="1:2" x14ac:dyDescent="0.25">
      <c r="A30" t="s">
        <v>6</v>
      </c>
      <c r="B30">
        <v>15</v>
      </c>
    </row>
    <row r="31" spans="1:2" x14ac:dyDescent="0.25">
      <c r="A31" t="s">
        <v>9</v>
      </c>
      <c r="B31">
        <v>1</v>
      </c>
    </row>
    <row r="32" spans="1:2" x14ac:dyDescent="0.25">
      <c r="A32" t="s">
        <v>5</v>
      </c>
      <c r="B32">
        <v>2</v>
      </c>
    </row>
    <row r="33" spans="1:2" x14ac:dyDescent="0.25">
      <c r="A33" t="s">
        <v>7</v>
      </c>
      <c r="B33">
        <v>1</v>
      </c>
    </row>
    <row r="34" spans="1:2" x14ac:dyDescent="0.25">
      <c r="A34" t="s">
        <v>22</v>
      </c>
      <c r="B34">
        <v>2</v>
      </c>
    </row>
    <row r="35" spans="1:2" x14ac:dyDescent="0.25">
      <c r="A35" t="s">
        <v>12</v>
      </c>
      <c r="B35">
        <v>1</v>
      </c>
    </row>
    <row r="36" spans="1:2" x14ac:dyDescent="0.25">
      <c r="A36" t="s">
        <v>8</v>
      </c>
      <c r="B36">
        <v>5</v>
      </c>
    </row>
    <row r="37" spans="1:2" x14ac:dyDescent="0.25">
      <c r="A37" t="s">
        <v>16</v>
      </c>
      <c r="B37">
        <v>2</v>
      </c>
    </row>
    <row r="38" spans="1:2" x14ac:dyDescent="0.25">
      <c r="A38" t="s">
        <v>21</v>
      </c>
      <c r="B38">
        <v>5</v>
      </c>
    </row>
    <row r="39" spans="1:2" x14ac:dyDescent="0.25">
      <c r="A39" t="s">
        <v>21</v>
      </c>
      <c r="B39">
        <v>1</v>
      </c>
    </row>
    <row r="40" spans="1:2" x14ac:dyDescent="0.25">
      <c r="A40" t="s">
        <v>21</v>
      </c>
      <c r="B40">
        <v>1</v>
      </c>
    </row>
    <row r="41" spans="1:2" x14ac:dyDescent="0.25">
      <c r="A41" t="s">
        <v>17</v>
      </c>
      <c r="B41">
        <v>2</v>
      </c>
    </row>
    <row r="42" spans="1:2" x14ac:dyDescent="0.25">
      <c r="A42" t="s">
        <v>5</v>
      </c>
      <c r="B42">
        <v>1</v>
      </c>
    </row>
    <row r="43" spans="1:2" x14ac:dyDescent="0.25">
      <c r="A43" t="s">
        <v>0</v>
      </c>
      <c r="B43">
        <v>2</v>
      </c>
    </row>
    <row r="44" spans="1:2" x14ac:dyDescent="0.25">
      <c r="A44" t="s">
        <v>0</v>
      </c>
      <c r="B44">
        <v>1</v>
      </c>
    </row>
    <row r="45" spans="1:2" x14ac:dyDescent="0.25">
      <c r="A45" t="s">
        <v>21</v>
      </c>
      <c r="B45">
        <v>1</v>
      </c>
    </row>
    <row r="46" spans="1:2" x14ac:dyDescent="0.25">
      <c r="A46" t="s">
        <v>21</v>
      </c>
      <c r="B46">
        <v>1</v>
      </c>
    </row>
    <row r="47" spans="1:2" x14ac:dyDescent="0.25">
      <c r="A47" t="s">
        <v>31</v>
      </c>
      <c r="B47">
        <v>2</v>
      </c>
    </row>
    <row r="48" spans="1:2" x14ac:dyDescent="0.25">
      <c r="A48" t="s">
        <v>18</v>
      </c>
      <c r="B48">
        <v>2</v>
      </c>
    </row>
  </sheetData>
  <pageMargins left="0.7" right="0.7" top="0.75" bottom="0.75" header="0.3" footer="0.3"/>
  <pageSetup orientation="portrait" horizontalDpi="360" verticalDpi="36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="90" zoomScaleNormal="90" workbookViewId="0">
      <selection activeCell="E4" sqref="E4"/>
    </sheetView>
  </sheetViews>
  <sheetFormatPr defaultRowHeight="15" x14ac:dyDescent="0.25"/>
  <cols>
    <col min="1" max="1" width="11.42578125" bestFit="1" customWidth="1"/>
    <col min="2" max="2" width="6.140625" style="4" customWidth="1"/>
    <col min="3" max="3" width="9" style="4" bestFit="1" customWidth="1"/>
    <col min="4" max="4" width="9.7109375" style="4" bestFit="1" customWidth="1"/>
    <col min="5" max="5" width="6.7109375" bestFit="1" customWidth="1"/>
    <col min="9" max="9" width="16.5703125" bestFit="1" customWidth="1"/>
    <col min="10" max="10" width="6.28515625" bestFit="1" customWidth="1"/>
    <col min="11" max="11" width="5.42578125" bestFit="1" customWidth="1"/>
  </cols>
  <sheetData>
    <row r="1" spans="1:11" ht="21" x14ac:dyDescent="0.35">
      <c r="A1" s="7" t="s">
        <v>30</v>
      </c>
      <c r="B1" s="7"/>
      <c r="C1" s="7"/>
      <c r="D1" s="7"/>
      <c r="E1" s="7"/>
    </row>
    <row r="3" spans="1:11" x14ac:dyDescent="0.25">
      <c r="A3" t="s">
        <v>24</v>
      </c>
      <c r="B3" s="4" t="s">
        <v>20</v>
      </c>
      <c r="C3" s="4" t="s">
        <v>25</v>
      </c>
      <c r="D3" s="4" t="s">
        <v>26</v>
      </c>
      <c r="E3" t="s">
        <v>23</v>
      </c>
    </row>
    <row r="4" spans="1:11" x14ac:dyDescent="0.25">
      <c r="A4" t="s">
        <v>4</v>
      </c>
      <c r="B4" s="4">
        <f>SUMIFS(orders[Quantity],orders[Stock],final.count[[#This Row],[ITEM]])</f>
        <v>5</v>
      </c>
      <c r="C4" s="4">
        <f>SUMIFS(beginner[Total],beginner[Item],final.count[[#This Row],[ITEM]])</f>
        <v>0</v>
      </c>
      <c r="D4" s="4">
        <f>SUMIFS(advanced[Total],advanced[Item],final.count[[#This Row],[ITEM]])</f>
        <v>0</v>
      </c>
      <c r="E4">
        <f>SUM(final.count[[#This Row],[QTY]:[Advanced]])</f>
        <v>5</v>
      </c>
      <c r="I4" s="2" t="s">
        <v>1</v>
      </c>
      <c r="J4" s="2">
        <f>SUMIFS(orders[Quantity],orders[Stock],'Pick List'!I4)</f>
        <v>10</v>
      </c>
    </row>
    <row r="5" spans="1:11" x14ac:dyDescent="0.25">
      <c r="A5" t="s">
        <v>5</v>
      </c>
      <c r="B5" s="4">
        <f>SUMIFS(orders[Quantity],orders[Stock],final.count[[#This Row],[ITEM]])</f>
        <v>6</v>
      </c>
      <c r="C5" s="4">
        <f>SUMIFS(beginner[Total],beginner[Item],final.count[[#This Row],[ITEM]])</f>
        <v>10</v>
      </c>
      <c r="D5" s="4">
        <f>SUMIFS(advanced[Total],advanced[Item],final.count[[#This Row],[ITEM]])</f>
        <v>7</v>
      </c>
      <c r="E5">
        <f>SUM(final.count[[#This Row],[QTY]:[Advanced]])</f>
        <v>23</v>
      </c>
    </row>
    <row r="6" spans="1:11" x14ac:dyDescent="0.25">
      <c r="A6" t="s">
        <v>6</v>
      </c>
      <c r="B6" s="4">
        <f>SUMIFS(orders[Quantity],orders[Stock],final.count[[#This Row],[ITEM]])</f>
        <v>15</v>
      </c>
      <c r="C6" s="4">
        <f>SUMIFS(beginner[Total],beginner[Item],final.count[[#This Row],[ITEM]])</f>
        <v>0</v>
      </c>
      <c r="D6" s="4">
        <f>SUMIFS(advanced[Total],advanced[Item],final.count[[#This Row],[ITEM]])</f>
        <v>0</v>
      </c>
      <c r="E6">
        <f>SUM(final.count[[#This Row],[QTY]:[Advanced]])</f>
        <v>15</v>
      </c>
      <c r="I6" s="1" t="s">
        <v>27</v>
      </c>
      <c r="J6" s="3" t="s">
        <v>28</v>
      </c>
      <c r="K6" s="3" t="s">
        <v>29</v>
      </c>
    </row>
    <row r="7" spans="1:11" x14ac:dyDescent="0.25">
      <c r="A7" t="s">
        <v>7</v>
      </c>
      <c r="B7" s="4">
        <f>SUMIFS(orders[Quantity],orders[Stock],final.count[[#This Row],[ITEM]])</f>
        <v>3</v>
      </c>
      <c r="C7" s="4">
        <f>SUMIFS(beginner[Total],beginner[Item],final.count[[#This Row],[ITEM]])</f>
        <v>0</v>
      </c>
      <c r="D7" s="4">
        <f>SUMIFS(advanced[Total],advanced[Item],final.count[[#This Row],[ITEM]])</f>
        <v>0</v>
      </c>
      <c r="E7">
        <f>SUM(final.count[[#This Row],[QTY]:[Advanced]])</f>
        <v>3</v>
      </c>
      <c r="I7" t="s">
        <v>5</v>
      </c>
      <c r="J7" s="4">
        <v>1</v>
      </c>
      <c r="K7" s="4">
        <f>$J$4*J7</f>
        <v>10</v>
      </c>
    </row>
    <row r="8" spans="1:11" x14ac:dyDescent="0.25">
      <c r="A8" t="s">
        <v>8</v>
      </c>
      <c r="B8" s="4">
        <f>SUMIFS(orders[Quantity],orders[Stock],final.count[[#This Row],[ITEM]])</f>
        <v>8</v>
      </c>
      <c r="C8" s="4">
        <f>SUMIFS(beginner[Total],beginner[Item],final.count[[#This Row],[ITEM]])</f>
        <v>0</v>
      </c>
      <c r="D8" s="4">
        <f>SUMIFS(advanced[Total],advanced[Item],final.count[[#This Row],[ITEM]])</f>
        <v>0</v>
      </c>
      <c r="E8">
        <f>SUM(final.count[[#This Row],[QTY]:[Advanced]])</f>
        <v>8</v>
      </c>
      <c r="I8" t="s">
        <v>11</v>
      </c>
      <c r="J8" s="4">
        <v>1</v>
      </c>
      <c r="K8" s="4">
        <f>$J$4*J8</f>
        <v>10</v>
      </c>
    </row>
    <row r="9" spans="1:11" x14ac:dyDescent="0.25">
      <c r="A9" t="s">
        <v>9</v>
      </c>
      <c r="B9" s="4">
        <f>SUMIFS(orders[Quantity],orders[Stock],final.count[[#This Row],[ITEM]])</f>
        <v>8</v>
      </c>
      <c r="C9" s="4">
        <f>SUMIFS(beginner[Total],beginner[Item],final.count[[#This Row],[ITEM]])</f>
        <v>0</v>
      </c>
      <c r="D9" s="4">
        <f>SUMIFS(advanced[Total],advanced[Item],final.count[[#This Row],[ITEM]])</f>
        <v>0</v>
      </c>
      <c r="E9">
        <f>SUM(final.count[[#This Row],[QTY]:[Advanced]])</f>
        <v>8</v>
      </c>
      <c r="I9" t="s">
        <v>15</v>
      </c>
      <c r="J9" s="4">
        <v>1</v>
      </c>
      <c r="K9" s="4">
        <f>$J$4*J9</f>
        <v>10</v>
      </c>
    </row>
    <row r="10" spans="1:11" x14ac:dyDescent="0.25">
      <c r="A10" t="s">
        <v>10</v>
      </c>
      <c r="B10" s="4">
        <f>SUMIFS(orders[Quantity],orders[Stock],final.count[[#This Row],[ITEM]])</f>
        <v>0</v>
      </c>
      <c r="C10" s="4">
        <f>SUMIFS(beginner[Total],beginner[Item],final.count[[#This Row],[ITEM]])</f>
        <v>0</v>
      </c>
      <c r="D10" s="4">
        <f>SUMIFS(advanced[Total],advanced[Item],final.count[[#This Row],[ITEM]])</f>
        <v>0</v>
      </c>
      <c r="E10">
        <f>SUM(final.count[[#This Row],[QTY]:[Advanced]])</f>
        <v>0</v>
      </c>
      <c r="I10" t="s">
        <v>18</v>
      </c>
      <c r="J10" s="4">
        <v>1</v>
      </c>
      <c r="K10" s="4">
        <f>$J$4*J10</f>
        <v>10</v>
      </c>
    </row>
    <row r="11" spans="1:11" x14ac:dyDescent="0.25">
      <c r="A11" t="s">
        <v>11</v>
      </c>
      <c r="B11" s="4">
        <f>SUMIFS(orders[Quantity],orders[Stock],final.count[[#This Row],[ITEM]])</f>
        <v>1</v>
      </c>
      <c r="C11" s="4">
        <f>SUMIFS(beginner[Total],beginner[Item],final.count[[#This Row],[ITEM]])</f>
        <v>10</v>
      </c>
      <c r="D11" s="4">
        <f>SUMIFS(advanced[Total],advanced[Item],final.count[[#This Row],[ITEM]])</f>
        <v>0</v>
      </c>
      <c r="E11">
        <f>SUM(final.count[[#This Row],[QTY]:[Advanced]])</f>
        <v>11</v>
      </c>
    </row>
    <row r="12" spans="1:11" x14ac:dyDescent="0.25">
      <c r="A12" t="s">
        <v>12</v>
      </c>
      <c r="B12" s="4">
        <f>SUMIFS(orders[Quantity],orders[Stock],final.count[[#This Row],[ITEM]])</f>
        <v>1</v>
      </c>
      <c r="C12" s="4">
        <f>SUMIFS(beginner[Total],beginner[Item],final.count[[#This Row],[ITEM]])</f>
        <v>0</v>
      </c>
      <c r="D12" s="4">
        <f>SUMIFS(advanced[Total],advanced[Item],final.count[[#This Row],[ITEM]])</f>
        <v>0</v>
      </c>
      <c r="E12">
        <f>SUM(final.count[[#This Row],[QTY]:[Advanced]])</f>
        <v>1</v>
      </c>
    </row>
    <row r="13" spans="1:11" x14ac:dyDescent="0.25">
      <c r="A13" t="s">
        <v>13</v>
      </c>
      <c r="B13" s="4">
        <f>SUMIFS(orders[Quantity],orders[Stock],final.count[[#This Row],[ITEM]])</f>
        <v>0</v>
      </c>
      <c r="C13" s="4">
        <f>SUMIFS(beginner[Total],beginner[Item],final.count[[#This Row],[ITEM]])</f>
        <v>0</v>
      </c>
      <c r="D13" s="4">
        <f>SUMIFS(advanced[Total],advanced[Item],final.count[[#This Row],[ITEM]])</f>
        <v>7</v>
      </c>
      <c r="E13">
        <f>SUM(final.count[[#This Row],[QTY]:[Advanced]])</f>
        <v>7</v>
      </c>
    </row>
    <row r="14" spans="1:11" x14ac:dyDescent="0.25">
      <c r="A14" t="s">
        <v>14</v>
      </c>
      <c r="B14" s="4">
        <f>SUMIFS(orders[Quantity],orders[Stock],final.count[[#This Row],[ITEM]])</f>
        <v>3</v>
      </c>
      <c r="C14" s="4">
        <f>SUMIFS(beginner[Total],beginner[Item],final.count[[#This Row],[ITEM]])</f>
        <v>0</v>
      </c>
      <c r="D14" s="4">
        <f>SUMIFS(advanced[Total],advanced[Item],final.count[[#This Row],[ITEM]])</f>
        <v>0</v>
      </c>
      <c r="E14">
        <f>SUM(final.count[[#This Row],[QTY]:[Advanced]])</f>
        <v>3</v>
      </c>
      <c r="I14" s="2" t="s">
        <v>0</v>
      </c>
      <c r="J14" s="2">
        <f>SUMIFS(orders[Quantity],orders[Stock],'Pick List'!I14)</f>
        <v>7</v>
      </c>
    </row>
    <row r="15" spans="1:11" x14ac:dyDescent="0.25">
      <c r="A15" t="s">
        <v>15</v>
      </c>
      <c r="B15" s="4">
        <f>SUMIFS(orders[Quantity],orders[Stock],final.count[[#This Row],[ITEM]])</f>
        <v>1</v>
      </c>
      <c r="C15" s="4">
        <f>SUMIFS(beginner[Total],beginner[Item],final.count[[#This Row],[ITEM]])</f>
        <v>10</v>
      </c>
      <c r="D15" s="4">
        <f>SUMIFS(advanced[Total],advanced[Item],final.count[[#This Row],[ITEM]])</f>
        <v>0</v>
      </c>
      <c r="E15">
        <f>SUM(final.count[[#This Row],[QTY]:[Advanced]])</f>
        <v>11</v>
      </c>
    </row>
    <row r="16" spans="1:11" x14ac:dyDescent="0.25">
      <c r="A16" t="s">
        <v>16</v>
      </c>
      <c r="B16" s="4">
        <f>SUMIFS(orders[Quantity],orders[Stock],final.count[[#This Row],[ITEM]])</f>
        <v>3</v>
      </c>
      <c r="C16" s="4">
        <f>SUMIFS(beginner[Total],beginner[Item],final.count[[#This Row],[ITEM]])</f>
        <v>0</v>
      </c>
      <c r="D16" s="4">
        <f>SUMIFS(advanced[Total],advanced[Item],final.count[[#This Row],[ITEM]])</f>
        <v>7</v>
      </c>
      <c r="E16">
        <f>SUM(final.count[[#This Row],[QTY]:[Advanced]])</f>
        <v>10</v>
      </c>
      <c r="I16" s="1" t="s">
        <v>27</v>
      </c>
      <c r="J16" s="3" t="s">
        <v>28</v>
      </c>
      <c r="K16" s="1" t="s">
        <v>29</v>
      </c>
    </row>
    <row r="17" spans="1:11" x14ac:dyDescent="0.25">
      <c r="A17" t="s">
        <v>17</v>
      </c>
      <c r="B17" s="4">
        <f>SUMIFS(orders[Quantity],orders[Stock],final.count[[#This Row],[ITEM]])</f>
        <v>2</v>
      </c>
      <c r="C17" s="4">
        <f>SUMIFS(beginner[Total],beginner[Item],final.count[[#This Row],[ITEM]])</f>
        <v>0</v>
      </c>
      <c r="D17" s="4">
        <f>SUMIFS(advanced[Total],advanced[Item],final.count[[#This Row],[ITEM]])</f>
        <v>0</v>
      </c>
      <c r="E17">
        <f>SUM(final.count[[#This Row],[QTY]:[Advanced]])</f>
        <v>2</v>
      </c>
      <c r="I17" t="s">
        <v>5</v>
      </c>
      <c r="J17" s="4">
        <v>1</v>
      </c>
      <c r="K17">
        <f>$J$14*J17</f>
        <v>7</v>
      </c>
    </row>
    <row r="18" spans="1:11" x14ac:dyDescent="0.25">
      <c r="A18" t="s">
        <v>18</v>
      </c>
      <c r="B18" s="4">
        <f>SUMIFS(orders[Quantity],orders[Stock],final.count[[#This Row],[ITEM]])</f>
        <v>5</v>
      </c>
      <c r="C18" s="4">
        <f>SUMIFS(beginner[Total],beginner[Item],final.count[[#This Row],[ITEM]])</f>
        <v>10</v>
      </c>
      <c r="D18" s="4">
        <f>SUMIFS(advanced[Total],advanced[Item],final.count[[#This Row],[ITEM]])</f>
        <v>7</v>
      </c>
      <c r="E18">
        <f>SUM(final.count[[#This Row],[QTY]:[Advanced]])</f>
        <v>22</v>
      </c>
      <c r="I18" t="s">
        <v>13</v>
      </c>
      <c r="J18" s="4">
        <v>1</v>
      </c>
      <c r="K18">
        <f t="shared" ref="K18:K21" si="0">$J$14*J18</f>
        <v>7</v>
      </c>
    </row>
    <row r="19" spans="1:11" x14ac:dyDescent="0.25">
      <c r="A19" t="s">
        <v>19</v>
      </c>
      <c r="B19" s="4">
        <f>SUMIFS(orders[Quantity],orders[Stock],final.count[[#This Row],[ITEM]])</f>
        <v>0</v>
      </c>
      <c r="C19" s="4">
        <f>SUMIFS(beginner[Total],beginner[Item],final.count[[#This Row],[ITEM]])</f>
        <v>0</v>
      </c>
      <c r="D19" s="4">
        <f>SUMIFS(advanced[Total],advanced[Item],final.count[[#This Row],[ITEM]])</f>
        <v>0</v>
      </c>
      <c r="E19">
        <f>SUM(final.count[[#This Row],[QTY]:[Advanced]])</f>
        <v>0</v>
      </c>
      <c r="I19" t="s">
        <v>16</v>
      </c>
      <c r="J19" s="4">
        <v>1</v>
      </c>
      <c r="K19">
        <f t="shared" si="0"/>
        <v>7</v>
      </c>
    </row>
    <row r="20" spans="1:11" x14ac:dyDescent="0.25">
      <c r="A20" t="s">
        <v>21</v>
      </c>
      <c r="B20" s="4">
        <f>SUMIFS(orders[Quantity],orders[Stock],final.count[[#This Row],[ITEM]])</f>
        <v>19</v>
      </c>
      <c r="C20" s="4">
        <f>SUMIFS(beginner[Total],beginner[Item],final.count[[#This Row],[ITEM]])</f>
        <v>0</v>
      </c>
      <c r="D20" s="4">
        <f>SUMIFS(advanced[Total],advanced[Item],final.count[[#This Row],[ITEM]])</f>
        <v>14</v>
      </c>
      <c r="E20">
        <f>SUM(final.count[[#This Row],[QTY]:[Advanced]])</f>
        <v>33</v>
      </c>
      <c r="I20" t="s">
        <v>21</v>
      </c>
      <c r="J20" s="4">
        <v>2</v>
      </c>
      <c r="K20">
        <f>$J$14*J20</f>
        <v>14</v>
      </c>
    </row>
    <row r="21" spans="1:11" x14ac:dyDescent="0.25">
      <c r="A21" t="s">
        <v>22</v>
      </c>
      <c r="B21" s="4">
        <f>SUMIFS(orders[Quantity],orders[Stock],final.count[[#This Row],[ITEM]])</f>
        <v>4</v>
      </c>
      <c r="C21" s="4">
        <f>SUMIFS(beginner[Total],beginner[Item],final.count[[#This Row],[ITEM]])</f>
        <v>0</v>
      </c>
      <c r="D21" s="4">
        <f>SUMIFS(advanced[Total],advanced[Item],final.count[[#This Row],[ITEM]])</f>
        <v>0</v>
      </c>
      <c r="E21">
        <f>SUM(final.count[[#This Row],[QTY]:[Advanced]])</f>
        <v>4</v>
      </c>
      <c r="I21" t="s">
        <v>18</v>
      </c>
      <c r="J21" s="4">
        <v>1</v>
      </c>
      <c r="K21">
        <f t="shared" si="0"/>
        <v>7</v>
      </c>
    </row>
    <row r="22" spans="1:11" x14ac:dyDescent="0.25">
      <c r="A22" t="s">
        <v>31</v>
      </c>
      <c r="B22" s="5">
        <f>SUMIFS(orders[Quantity],orders[Stock],final.count[[#This Row],[ITEM]])</f>
        <v>3</v>
      </c>
      <c r="C22" s="5">
        <f>SUMIFS(beginner[Total],beginner[Item],final.count[[#This Row],[ITEM]])</f>
        <v>0</v>
      </c>
      <c r="D22" s="5">
        <f>SUMIFS(advanced[Total],advanced[Item],final.count[[#This Row],[ITEM]])</f>
        <v>7</v>
      </c>
      <c r="E22" s="6">
        <f>SUM(final.count[[#This Row],[QTY]:[Advanced]])</f>
        <v>10</v>
      </c>
      <c r="I22" t="s">
        <v>31</v>
      </c>
      <c r="J22" s="4">
        <v>1</v>
      </c>
      <c r="K22">
        <f>$J$14*J22</f>
        <v>7</v>
      </c>
    </row>
  </sheetData>
  <mergeCells count="1">
    <mergeCell ref="A1:E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9"/>
  <sheetViews>
    <sheetView workbookViewId="0">
      <selection activeCell="B14" sqref="B14"/>
    </sheetView>
  </sheetViews>
  <sheetFormatPr defaultRowHeight="15" x14ac:dyDescent="0.25"/>
  <cols>
    <col min="2" max="2" width="11.42578125" bestFit="1" customWidth="1"/>
  </cols>
  <sheetData>
    <row r="1" spans="2:2" x14ac:dyDescent="0.25">
      <c r="B1" s="1" t="s">
        <v>3</v>
      </c>
    </row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  <row r="14" spans="2:2" x14ac:dyDescent="0.25">
      <c r="B14" t="s">
        <v>16</v>
      </c>
    </row>
    <row r="15" spans="2:2" x14ac:dyDescent="0.25">
      <c r="B15" t="s">
        <v>17</v>
      </c>
    </row>
    <row r="16" spans="2:2" x14ac:dyDescent="0.25">
      <c r="B16" t="s">
        <v>18</v>
      </c>
    </row>
    <row r="17" spans="2:2" x14ac:dyDescent="0.25">
      <c r="B17" t="s">
        <v>19</v>
      </c>
    </row>
    <row r="18" spans="2:2" x14ac:dyDescent="0.25">
      <c r="B18" t="s">
        <v>21</v>
      </c>
    </row>
    <row r="19" spans="2:2" x14ac:dyDescent="0.25">
      <c r="B19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B083E3A4-4267-4771-A570-EEE4855DA993}">
  <ds:schemaRefs/>
</ds:datastoreItem>
</file>

<file path=customXml/itemProps2.xml><?xml version="1.0" encoding="utf-8"?>
<ds:datastoreItem xmlns:ds="http://schemas.openxmlformats.org/officeDocument/2006/customXml" ds:itemID="{32F975C9-4D33-4D29-95E0-7B033EBAC774}">
  <ds:schemaRefs/>
</ds:datastoreItem>
</file>

<file path=customXml/itemProps3.xml><?xml version="1.0" encoding="utf-8"?>
<ds:datastoreItem xmlns:ds="http://schemas.openxmlformats.org/officeDocument/2006/customXml" ds:itemID="{CDAC5356-C34D-4BB8-A382-42A2648FF610}">
  <ds:schemaRefs/>
</ds:datastoreItem>
</file>

<file path=customXml/itemProps4.xml><?xml version="1.0" encoding="utf-8"?>
<ds:datastoreItem xmlns:ds="http://schemas.openxmlformats.org/officeDocument/2006/customXml" ds:itemID="{5BF364D2-802E-42DD-A276-8E41CBB52BDD}">
  <ds:schemaRefs/>
</ds:datastoreItem>
</file>

<file path=customXml/itemProps5.xml><?xml version="1.0" encoding="utf-8"?>
<ds:datastoreItem xmlns:ds="http://schemas.openxmlformats.org/officeDocument/2006/customXml" ds:itemID="{28AF5A0F-5518-4A8C-BF12-86823D7DCDB6}">
  <ds:schemaRefs/>
</ds:datastoreItem>
</file>

<file path=customXml/itemProps6.xml><?xml version="1.0" encoding="utf-8"?>
<ds:datastoreItem xmlns:ds="http://schemas.openxmlformats.org/officeDocument/2006/customXml" ds:itemID="{06C936BE-7418-40A8-87D0-C7B6676CDD0B}">
  <ds:schemaRefs/>
</ds:datastoreItem>
</file>

<file path=customXml/itemProps7.xml><?xml version="1.0" encoding="utf-8"?>
<ds:datastoreItem xmlns:ds="http://schemas.openxmlformats.org/officeDocument/2006/customXml" ds:itemID="{30C20C78-9545-41ED-A01B-3D4B7FC4BAF4}">
  <ds:schemaRefs/>
</ds:datastoreItem>
</file>

<file path=customXml/itemProps8.xml><?xml version="1.0" encoding="utf-8"?>
<ds:datastoreItem xmlns:ds="http://schemas.openxmlformats.org/officeDocument/2006/customXml" ds:itemID="{94C0E1BB-448A-414F-BD01-F17F9857A0B8}">
  <ds:schemaRefs/>
</ds:datastoreItem>
</file>

<file path=customXml/itemProps9.xml><?xml version="1.0" encoding="utf-8"?>
<ds:datastoreItem xmlns:ds="http://schemas.openxmlformats.org/officeDocument/2006/customXml" ds:itemID="{5DC2C2C9-46FC-4C78-B095-6A20BF565CBC}">
  <ds:schemaRefs/>
</ds:datastoreItem>
</file>

<file path=customXml/itemProps10.xml><?xml version="1.0" encoding="utf-8"?>
<ds:datastoreItem xmlns:ds="http://schemas.openxmlformats.org/officeDocument/2006/customXml" ds:itemID="{E1766D8D-21F3-4D71-8CD1-90DE1FE0D086}">
  <ds:schemaRefs/>
</ds:datastoreItem>
</file>

<file path=customXml/itemProps11.xml><?xml version="1.0" encoding="utf-8"?>
<ds:datastoreItem xmlns:ds="http://schemas.openxmlformats.org/officeDocument/2006/customXml" ds:itemID="{0F6DF20B-771C-4C38-A42F-9AE2F4AB4898}">
  <ds:schemaRefs/>
</ds:datastoreItem>
</file>

<file path=customXml/itemProps12.xml><?xml version="1.0" encoding="utf-8"?>
<ds:datastoreItem xmlns:ds="http://schemas.openxmlformats.org/officeDocument/2006/customXml" ds:itemID="{1D2F0A7C-274E-40C9-8738-04FEA5FB2CF1}">
  <ds:schemaRefs/>
</ds:datastoreItem>
</file>

<file path=customXml/itemProps13.xml><?xml version="1.0" encoding="utf-8"?>
<ds:datastoreItem xmlns:ds="http://schemas.openxmlformats.org/officeDocument/2006/customXml" ds:itemID="{DC708ED8-8593-46E5-8491-2953D14649BA}">
  <ds:schemaRefs/>
</ds:datastoreItem>
</file>

<file path=customXml/itemProps14.xml><?xml version="1.0" encoding="utf-8"?>
<ds:datastoreItem xmlns:ds="http://schemas.openxmlformats.org/officeDocument/2006/customXml" ds:itemID="{8EB23F58-4853-4053-AD8D-7C708B38B217}">
  <ds:schemaRefs/>
</ds:datastoreItem>
</file>

<file path=customXml/itemProps15.xml><?xml version="1.0" encoding="utf-8"?>
<ds:datastoreItem xmlns:ds="http://schemas.openxmlformats.org/officeDocument/2006/customXml" ds:itemID="{88EBDABE-D0BA-443D-9F95-608BB33D0AF6}">
  <ds:schemaRefs/>
</ds:datastoreItem>
</file>

<file path=customXml/itemProps16.xml><?xml version="1.0" encoding="utf-8"?>
<ds:datastoreItem xmlns:ds="http://schemas.openxmlformats.org/officeDocument/2006/customXml" ds:itemID="{F522BD89-EFEC-4050-A688-8A2276BC5EE1}">
  <ds:schemaRefs/>
</ds:datastoreItem>
</file>

<file path=customXml/itemProps17.xml><?xml version="1.0" encoding="utf-8"?>
<ds:datastoreItem xmlns:ds="http://schemas.openxmlformats.org/officeDocument/2006/customXml" ds:itemID="{76564BA5-ABDC-4DEF-8A7C-84635D8829AB}">
  <ds:schemaRefs/>
</ds:datastoreItem>
</file>

<file path=customXml/itemProps18.xml><?xml version="1.0" encoding="utf-8"?>
<ds:datastoreItem xmlns:ds="http://schemas.openxmlformats.org/officeDocument/2006/customXml" ds:itemID="{7C9C5ABA-1D1C-4C0C-B478-AB92F1922E3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Orders</vt:lpstr>
      <vt:lpstr>Pick List</vt:lpstr>
      <vt:lpstr>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</dc:creator>
  <cp:lastModifiedBy>Oz</cp:lastModifiedBy>
  <dcterms:created xsi:type="dcterms:W3CDTF">2016-01-04T20:25:09Z</dcterms:created>
  <dcterms:modified xsi:type="dcterms:W3CDTF">2016-01-13T07:13:08Z</dcterms:modified>
</cp:coreProperties>
</file>