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4.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03ea4ec285e89d8b/Documents/"/>
    </mc:Choice>
  </mc:AlternateContent>
  <bookViews>
    <workbookView xWindow="0" yWindow="0" windowWidth="18285" windowHeight="6960"/>
  </bookViews>
  <sheets>
    <sheet name="Cocktails" sheetId="2" r:id="rId1"/>
    <sheet name="Coats" sheetId="1" r:id="rId2"/>
  </sheets>
  <externalReferences>
    <externalReference r:id="rId3"/>
  </externalReferences>
  <definedNames>
    <definedName name="ingredients">[1]!items[Name]</definedName>
    <definedName name="Slicer_Check">#N/A</definedName>
    <definedName name="Slicer_Color">#N/A</definedName>
    <definedName name="Slicer_Cost">#N/A</definedName>
    <definedName name="Slicer_Season">#N/A</definedName>
    <definedName name="Slicer_Size2">#N/A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2" l="1"/>
  <c r="P2" i="2"/>
  <c r="H11" i="2" s="1" a="1"/>
  <c r="H11" i="2" s="1"/>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s="1"/>
  <c r="O30" i="2"/>
  <c r="P30" i="2"/>
  <c r="O31" i="2"/>
  <c r="P31" i="2" s="1"/>
  <c r="O32" i="2"/>
  <c r="P32" i="2"/>
  <c r="O33" i="2"/>
  <c r="P33" i="2" s="1"/>
  <c r="O34" i="2"/>
  <c r="P34" i="2"/>
  <c r="O35" i="2"/>
  <c r="P35" i="2" s="1"/>
  <c r="O36" i="2"/>
  <c r="P36" i="2"/>
  <c r="O37" i="2"/>
  <c r="P37" i="2" s="1"/>
  <c r="O38" i="2"/>
  <c r="P38" i="2"/>
  <c r="H28" i="2" l="1" a="1"/>
  <c r="H28" i="2" s="1"/>
  <c r="H27" i="2" a="1"/>
  <c r="H27" i="2" s="1"/>
  <c r="H26" i="2" a="1"/>
  <c r="H26" i="2" s="1"/>
  <c r="H25" i="2" a="1"/>
  <c r="H25" i="2" s="1"/>
  <c r="H24" i="2" a="1"/>
  <c r="H24" i="2" s="1"/>
  <c r="H23" i="2" a="1"/>
  <c r="H23" i="2" s="1"/>
  <c r="H22" i="2" a="1"/>
  <c r="H22" i="2" s="1"/>
  <c r="H21" i="2" a="1"/>
  <c r="H21" i="2" s="1"/>
  <c r="H20" i="2" a="1"/>
  <c r="H20" i="2" s="1"/>
  <c r="H19" i="2" a="1"/>
  <c r="H19" i="2" s="1"/>
  <c r="H18" i="2" a="1"/>
  <c r="H18" i="2" s="1"/>
  <c r="H17" i="2" a="1"/>
  <c r="H17" i="2" s="1"/>
  <c r="H16" i="2" a="1"/>
  <c r="H16" i="2" s="1"/>
  <c r="H15" i="2" a="1"/>
  <c r="H15" i="2" s="1"/>
  <c r="H14" i="2" a="1"/>
  <c r="H14" i="2" s="1"/>
  <c r="H13" i="2" a="1"/>
  <c r="H13" i="2" s="1"/>
  <c r="H12" i="2" a="1"/>
  <c r="H12" i="2" s="1"/>
  <c r="D1" i="2" s="1"/>
</calcChain>
</file>

<file path=xl/sharedStrings.xml><?xml version="1.0" encoding="utf-8"?>
<sst xmlns="http://schemas.openxmlformats.org/spreadsheetml/2006/main" count="177" uniqueCount="93">
  <si>
    <t>Yellow</t>
  </si>
  <si>
    <t>Spring</t>
  </si>
  <si>
    <t>Lg</t>
  </si>
  <si>
    <t>Coat H</t>
  </si>
  <si>
    <t>Red</t>
  </si>
  <si>
    <t>Sm</t>
  </si>
  <si>
    <t>Coat G</t>
  </si>
  <si>
    <t>Silver</t>
  </si>
  <si>
    <t>Fall</t>
  </si>
  <si>
    <t>Coat F</t>
  </si>
  <si>
    <t>Coat E</t>
  </si>
  <si>
    <t>Black</t>
  </si>
  <si>
    <t>Winter</t>
  </si>
  <si>
    <t>Med</t>
  </si>
  <si>
    <t>Coat D</t>
  </si>
  <si>
    <t>Blue</t>
  </si>
  <si>
    <t>Coat C</t>
  </si>
  <si>
    <t>Coat B</t>
  </si>
  <si>
    <t>Brown</t>
  </si>
  <si>
    <t>Coat A</t>
  </si>
  <si>
    <t xml:space="preserve">Cost </t>
  </si>
  <si>
    <t>Color</t>
  </si>
  <si>
    <t>Season</t>
  </si>
  <si>
    <t>Size</t>
  </si>
  <si>
    <t>Clothing</t>
  </si>
  <si>
    <t>Chocolate Syrup</t>
  </si>
  <si>
    <t>Cayenne Pepper</t>
  </si>
  <si>
    <t>Triple Sec</t>
  </si>
  <si>
    <t>Basil</t>
  </si>
  <si>
    <t>Strawberries</t>
  </si>
  <si>
    <t>Rye Whiskey</t>
  </si>
  <si>
    <t>Sweet Vermouth</t>
  </si>
  <si>
    <t>Cherry Bitters</t>
  </si>
  <si>
    <t>Ginger</t>
  </si>
  <si>
    <t>Salt</t>
  </si>
  <si>
    <t>Olives</t>
  </si>
  <si>
    <t>Coffee</t>
  </si>
  <si>
    <t>Frangelico</t>
  </si>
  <si>
    <t>Drink 92</t>
  </si>
  <si>
    <t>Spiced Rum</t>
  </si>
  <si>
    <t>Grand Marnier</t>
  </si>
  <si>
    <t>Orange Juice</t>
  </si>
  <si>
    <t>Coconut Rum</t>
  </si>
  <si>
    <t>Drink 66</t>
  </si>
  <si>
    <t>Peach Schnapps</t>
  </si>
  <si>
    <t>Drink 23</t>
  </si>
  <si>
    <t>Amaretto</t>
  </si>
  <si>
    <t>Pineapple Juice</t>
  </si>
  <si>
    <t>Drink 29</t>
  </si>
  <si>
    <t>Whiskey</t>
  </si>
  <si>
    <t>Lime</t>
  </si>
  <si>
    <t>Cointreau</t>
  </si>
  <si>
    <t>Drink 58</t>
  </si>
  <si>
    <t>Drink 30</t>
  </si>
  <si>
    <t>Peppermint Schnaaps</t>
  </si>
  <si>
    <t>Drink 4</t>
  </si>
  <si>
    <t>Vodka</t>
  </si>
  <si>
    <t>Cola</t>
  </si>
  <si>
    <t>Drink 81</t>
  </si>
  <si>
    <t>Tonic Water</t>
  </si>
  <si>
    <t>Cream</t>
  </si>
  <si>
    <t>Drink 11</t>
  </si>
  <si>
    <t>Grapefruit Juice</t>
  </si>
  <si>
    <t>Drink 53</t>
  </si>
  <si>
    <t>Drink 67</t>
  </si>
  <si>
    <t>Orange Bitters</t>
  </si>
  <si>
    <t>Drink 17</t>
  </si>
  <si>
    <t>Grenadine</t>
  </si>
  <si>
    <t>Drink 5</t>
  </si>
  <si>
    <t>Cranberry Juice</t>
  </si>
  <si>
    <t>Drink 42</t>
  </si>
  <si>
    <t>Dry Vermouth</t>
  </si>
  <si>
    <t>Gin</t>
  </si>
  <si>
    <t>Drink 8</t>
  </si>
  <si>
    <t>Lemon</t>
  </si>
  <si>
    <t>Drink 19</t>
  </si>
  <si>
    <t>Tequilia</t>
  </si>
  <si>
    <t>Drink 3</t>
  </si>
  <si>
    <t>Drink 1</t>
  </si>
  <si>
    <t>Available</t>
  </si>
  <si>
    <t>Ingredient 6</t>
  </si>
  <si>
    <t>Ingredient 5</t>
  </si>
  <si>
    <t>Ingredient 4</t>
  </si>
  <si>
    <t>Ingredient 3</t>
  </si>
  <si>
    <t>Ingredient 2</t>
  </si>
  <si>
    <t>Ingredient 1</t>
  </si>
  <si>
    <t>=IF(ISNUMBER([@Interest]),[@[All Ingredients]],"")</t>
  </si>
  <si>
    <t>Simple syrup</t>
  </si>
  <si>
    <t>Ingredient</t>
  </si>
  <si>
    <t>Rum</t>
  </si>
  <si>
    <t>=IFNA(MATCH([@[All Ingredients]],Table5[Interest],0),"")</t>
  </si>
  <si>
    <t>Interest</t>
  </si>
  <si>
    <t>All Ingredients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</si>
</sst>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b/>
      <u/>
      <sz val="11"/>
      <color theme="1"/>
      <name val="Calibri"/>
      <family val="2"/>
      <scheme val="minor"/>
    </font>
    <font>
      <b/>
      <sz val="12"/>
      <color theme="4" tint="-0.499984740745262"/>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2" fillId="0" borderId="0" xfId="0" applyFont="1" applyAlignment="1">
      <alignment horizontal="center" wrapText="1"/>
    </xf>
    <xf numFmtId="0" fontId="2" fillId="0" borderId="0" xfId="0" applyFont="1" applyAlignment="1">
      <alignment wrapText="1"/>
    </xf>
    <xf numFmtId="0" fontId="0" fillId="0" borderId="0" xfId="0" applyAlignment="1">
      <alignment horizontal="center"/>
    </xf>
    <xf numFmtId="0" fontId="0" fillId="0" borderId="0" xfId="0" applyNumberFormat="1"/>
    <xf numFmtId="0" fontId="0" fillId="0" borderId="0" xfId="0" applyNumberFormat="1" applyAlignment="1">
      <alignment horizontal="center"/>
    </xf>
    <xf numFmtId="0" fontId="3" fillId="0" borderId="0" xfId="0" applyNumberFormat="1" applyFont="1" applyAlignment="1">
      <alignment horizontal="center"/>
    </xf>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2" fillId="0" borderId="0" xfId="0" applyFont="1"/>
  </cellXfs>
  <cellStyles count="2">
    <cellStyle name="Currency" xfId="1" builtinId="4"/>
    <cellStyle name="Normal" xfId="0" builtinId="0"/>
  </cellStyles>
  <dxfs count="11">
    <dxf>
      <numFmt numFmtId="0" formatCode="General"/>
    </dxf>
    <dxf>
      <numFmt numFmtId="0" formatCode="General"/>
      <alignment horizontal="center" vertical="bottom" textRotation="0" wrapText="0" indent="0" justifyLastLine="0" shrinkToFit="0" readingOrder="0"/>
    </dxf>
    <dxf>
      <font>
        <b/>
        <strike val="0"/>
        <outline val="0"/>
        <shadow val="0"/>
        <u val="none"/>
        <vertAlign val="baseline"/>
        <sz val="11"/>
        <color theme="1"/>
        <name val="Calibri Light"/>
        <scheme val="maj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externalLink" Target="externalLinks/externalLink1.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941917</xdr:colOff>
      <xdr:row>0</xdr:row>
      <xdr:rowOff>60325</xdr:rowOff>
    </xdr:from>
    <xdr:to>
      <xdr:col>4</xdr:col>
      <xdr:colOff>127001</xdr:colOff>
      <xdr:row>3</xdr:row>
      <xdr:rowOff>102659</xdr:rowOff>
    </xdr:to>
    <xdr:sp macro="" textlink="$D$1">
      <xdr:nvSpPr>
        <xdr:cNvPr id="2" name="Rounded Rectangle 1"/>
        <xdr:cNvSpPr/>
      </xdr:nvSpPr>
      <xdr:spPr>
        <a:xfrm>
          <a:off x="2932642" y="60325"/>
          <a:ext cx="1280584" cy="623359"/>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F2AECE7-927B-4ACA-9A32-11CB663BFD11}" type="TxLink">
            <a:rPr lang="en-US" sz="1600" b="1" i="0" u="none" strike="noStrike">
              <a:solidFill>
                <a:schemeClr val="bg1"/>
              </a:solidFill>
              <a:latin typeface="Calibri"/>
            </a:rPr>
            <a:pPr algn="ctr"/>
            <a:t>2 Choices</a:t>
          </a:fld>
          <a:endParaRPr lang="en-US" sz="1400">
            <a:solidFill>
              <a:schemeClr val="bg1"/>
            </a:solidFill>
          </a:endParaRPr>
        </a:p>
      </xdr:txBody>
    </xdr:sp>
    <xdr:clientData/>
  </xdr:twoCellAnchor>
  <xdr:absoluteAnchor>
    <xdr:pos x="8096250" y="1676400"/>
    <xdr:ext cx="1095375" cy="1152525"/>
    <mc:AlternateContent xmlns:mc="http://schemas.openxmlformats.org/markup-compatibility/2006">
      <mc:Choice xmlns:sle15="http://schemas.microsoft.com/office/drawing/2012/slicer" Requires="sle15">
        <xdr:graphicFrame macro="">
          <xdr:nvGraphicFramePr>
            <xdr:cNvPr id="3" name="Available"/>
            <xdr:cNvGraphicFramePr/>
          </xdr:nvGraphicFramePr>
          <xdr:xfrm>
            <a:off x="0" y="0"/>
            <a:ext cx="0" cy="0"/>
          </xdr:xfrm>
          <a:graphic>
            <a:graphicData uri="http://schemas.microsoft.com/office/drawing/2010/slicer">
              <sle:slicer xmlns:sle="http://schemas.microsoft.com/office/drawing/2010/slicer" name="Available"/>
            </a:graphicData>
          </a:graphic>
        </xdr:graphicFrame>
      </mc:Choice>
      <mc:Fallback>
        <xdr:sp macro="" textlink="">
          <xdr:nvSpPr>
            <xdr:cNvPr id="0" name=""/>
            <xdr:cNvSpPr>
              <a:spLocks noTextEdit="1"/>
            </xdr:cNvSpPr>
          </xdr:nvSpPr>
          <xdr:spPr>
            <a:xfrm>
              <a:off x="8096250" y="1676400"/>
              <a:ext cx="1095375" cy="1152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wsDr>
</file>

<file path=xl/drawings/drawing2.xml><?xml version="1.0" encoding="utf-8"?>
<xdr:wsDr xmlns:xdr="http://schemas.openxmlformats.org/drawingml/2006/spreadsheetDrawing" xmlns:a="http://schemas.openxmlformats.org/drawingml/2006/main">
  <xdr:absoluteAnchor>
    <xdr:pos x="3630613" y="114300"/>
    <xdr:ext cx="1389062" cy="1235075"/>
    <mc:AlternateContent xmlns:mc="http://schemas.openxmlformats.org/markup-compatibility/2006">
      <mc:Choice xmlns:sle15="http://schemas.microsoft.com/office/drawing/2012/slicer" Requires="sle15">
        <xdr:graphicFrame macro="">
          <xdr:nvGraphicFramePr>
            <xdr:cNvPr id="2" name="Size 2"/>
            <xdr:cNvGraphicFramePr/>
          </xdr:nvGraphicFramePr>
          <xdr:xfrm>
            <a:off x="0" y="0"/>
            <a:ext cx="0" cy="0"/>
          </xdr:xfrm>
          <a:graphic>
            <a:graphicData uri="http://schemas.microsoft.com/office/drawing/2010/slicer">
              <sle:slicer xmlns:sle="http://schemas.microsoft.com/office/drawing/2010/slicer" name="Size 2"/>
            </a:graphicData>
          </a:graphic>
        </xdr:graphicFrame>
      </mc:Choice>
      <mc:Fallback>
        <xdr:sp macro="" textlink="">
          <xdr:nvSpPr>
            <xdr:cNvPr id="0" name=""/>
            <xdr:cNvSpPr>
              <a:spLocks noTextEdit="1"/>
            </xdr:cNvSpPr>
          </xdr:nvSpPr>
          <xdr:spPr>
            <a:xfrm>
              <a:off x="3630613" y="114300"/>
              <a:ext cx="1389062" cy="12350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5365750" y="762000"/>
    <xdr:ext cx="1828800" cy="1258888"/>
    <mc:AlternateContent xmlns:mc="http://schemas.openxmlformats.org/markup-compatibility/2006">
      <mc:Choice xmlns:sle15="http://schemas.microsoft.com/office/drawing/2012/slicer" Requires="sle15">
        <xdr:graphicFrame macro="">
          <xdr:nvGraphicFramePr>
            <xdr:cNvPr id="3" name="Season"/>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dr:sp macro="" textlink="">
          <xdr:nvSpPr>
            <xdr:cNvPr id="0" name=""/>
            <xdr:cNvSpPr>
              <a:spLocks noTextEdit="1"/>
            </xdr:cNvSpPr>
          </xdr:nvSpPr>
          <xdr:spPr>
            <a:xfrm>
              <a:off x="5365750" y="762000"/>
              <a:ext cx="1828800" cy="125888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5310187" y="122238"/>
    <xdr:ext cx="1781175" cy="1211263"/>
    <mc:AlternateContent xmlns:mc="http://schemas.openxmlformats.org/markup-compatibility/2006">
      <mc:Choice xmlns:sle15="http://schemas.microsoft.com/office/drawing/2012/slicer" Requires="sle15">
        <xdr:graphicFrame macro="">
          <xdr:nvGraphicFramePr>
            <xdr:cNvPr id="4"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dr:sp macro="" textlink="">
          <xdr:nvSpPr>
            <xdr:cNvPr id="0" name=""/>
            <xdr:cNvSpPr>
              <a:spLocks noTextEdit="1"/>
            </xdr:cNvSpPr>
          </xdr:nvSpPr>
          <xdr:spPr>
            <a:xfrm>
              <a:off x="5310187" y="122238"/>
              <a:ext cx="1781175" cy="121126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7167563" y="153989"/>
    <xdr:ext cx="1074737" cy="2524125"/>
    <mc:AlternateContent xmlns:mc="http://schemas.openxmlformats.org/markup-compatibility/2006">
      <mc:Choice xmlns:sle15="http://schemas.microsoft.com/office/drawing/2012/slicer" Requires="sle15">
        <xdr:graphicFrame macro="">
          <xdr:nvGraphicFramePr>
            <xdr:cNvPr id="5" name="Cost "/>
            <xdr:cNvGraphicFramePr/>
          </xdr:nvGraphicFramePr>
          <xdr:xfrm>
            <a:off x="0" y="0"/>
            <a:ext cx="0" cy="0"/>
          </xdr:xfrm>
          <a:graphic>
            <a:graphicData uri="http://schemas.microsoft.com/office/drawing/2010/slicer">
              <sle:slicer xmlns:sle="http://schemas.microsoft.com/office/drawing/2010/slicer" name="Cost "/>
            </a:graphicData>
          </a:graphic>
        </xdr:graphicFrame>
      </mc:Choice>
      <mc:Fallback>
        <xdr:sp macro="" textlink="">
          <xdr:nvSpPr>
            <xdr:cNvPr id="0" name=""/>
            <xdr:cNvSpPr>
              <a:spLocks noTextEdit="1"/>
            </xdr:cNvSpPr>
          </xdr:nvSpPr>
          <xdr:spPr>
            <a:xfrm>
              <a:off x="7167563" y="153989"/>
              <a:ext cx="1074737"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wner\Desktop\Pizza%20Filt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4"/>
      <sheetName val="Sheet3 (2)"/>
      <sheetName val="Sheet3"/>
      <sheetName val="Sheet8"/>
      <sheetName val="Sheet5"/>
      <sheetName val="Sheet1"/>
    </sheetNames>
    <sheetDataSet>
      <sheetData sheetId="0"/>
      <sheetData sheetId="1"/>
      <sheetData sheetId="2"/>
      <sheetData sheetId="3"/>
      <sheetData sheetId="4"/>
      <sheetData sheetId="5"/>
      <sheetData sheetId="6"/>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ize2" sourceName="Size">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eason" sourceName="Season">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lor" sourceName="Color">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st" sourceName="Cost ">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heck" sourceName="Available">
  <extLst>
    <x:ext xmlns:x15="http://schemas.microsoft.com/office/spreadsheetml/2010/11/main" uri="{2F2917AC-EB37-4324-AD4E-5DD8C200BD13}">
      <x15:tableSlicerCache tableId="3"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vailable" cache="Slicer_Check" caption="Availabl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ize 2" cache="Slicer_Size2" caption="Size" rowHeight="241300"/>
  <slicer name="Season" cache="Slicer_Season" caption="Season" rowHeight="241300"/>
  <slicer name="Color" cache="Slicer_Color" caption="Color" columnCount="2" rowHeight="241300"/>
  <slicer name="Cost " cache="Slicer_Cost" caption="Cost " rowHeight="241300"/>
</slicers>
</file>

<file path=xl/tables/table1.xml><?xml version="1.0" encoding="utf-8"?>
<table xmlns="http://schemas.openxmlformats.org/spreadsheetml/2006/main" id="2" name="Table5" displayName="Table5" ref="B1:B5" totalsRowShown="0" headerRowDxfId="3">
  <autoFilter ref="B1:B5"/>
  <tableColumns count="1">
    <tableColumn id="1" name="Interest"/>
  </tableColumns>
  <tableStyleInfo name="TableStyleMedium2" showFirstColumn="0" showLastColumn="0" showRowStripes="1" showColumnStripes="0"/>
</table>
</file>

<file path=xl/tables/table2.xml><?xml version="1.0" encoding="utf-8"?>
<table xmlns="http://schemas.openxmlformats.org/spreadsheetml/2006/main" id="3" name="Table9" displayName="Table9" ref="A10:H28" totalsRowShown="0">
  <autoFilter ref="A10:H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rink 1"/>
    <tableColumn id="2" name="Ingredient 1"/>
    <tableColumn id="3" name="Ingredient 2"/>
    <tableColumn id="4" name="Ingredient 3"/>
    <tableColumn id="5" name="Ingredient 4"/>
    <tableColumn id="6" name="Ingredient 5"/>
    <tableColumn id="7" name="Ingredient 6"/>
    <tableColumn id="8" name="Available" dataDxfId="2">
      <calculatedColumnFormula array="1">IF(SUM(COUNTIF(Table10[Ingredient],Table9[[#This Row],[Ingredient 1]:[Ingredient 6]]))=COUNTA(Table5[Interest]),"YUP!","N")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4" name="Table10" displayName="Table10" ref="N1:P38" totalsRowShown="0">
  <autoFilter ref="N1:P38">
    <filterColumn colId="0" hiddenButton="1"/>
    <filterColumn colId="1" hiddenButton="1"/>
    <filterColumn colId="2" hiddenButton="1"/>
  </autoFilter>
  <tableColumns count="3">
    <tableColumn id="1" name="All Ingredients"/>
    <tableColumn id="2" name="Interest" dataDxfId="1">
      <calculatedColumnFormula>_xlfn.IFNA(MATCH(Table10[[#This Row],[All Ingredients]],Table5[Interest],0),"")</calculatedColumnFormula>
    </tableColumn>
    <tableColumn id="3" name="Ingredient" dataDxfId="0">
      <calculatedColumnFormula>IF(ISNUMBER(Table10[[#This Row],[Interest]]),Table10[[#This Row],[All Ingredients]],"")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le11" displayName="Table11" ref="A1:E9" totalsRowShown="0" headerRowDxfId="10" dataDxfId="9">
  <autoFilter ref="A1:E9">
    <filterColumn colId="1">
      <filters>
        <filter val="Lg"/>
        <filter val="Med"/>
      </filters>
    </filterColumn>
    <filterColumn colId="4">
      <filters>
        <filter val="$110.00"/>
        <filter val="$120.00"/>
      </filters>
    </filterColumn>
  </autoFilter>
  <tableColumns count="5">
    <tableColumn id="1" name="Clothing" dataDxfId="8"/>
    <tableColumn id="2" name="Size" dataDxfId="7"/>
    <tableColumn id="3" name="Season" dataDxfId="6"/>
    <tableColumn id="4" name="Color" dataDxfId="5"/>
    <tableColumn id="5" name="Cost " dataDxfId="4"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microsoft.com/office/2007/relationships/slicer" Target="../slicers/slicer1.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4.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tabSelected="1" zoomScaleNormal="100" workbookViewId="0">
      <selection activeCell="E6" sqref="E6"/>
    </sheetView>
  </sheetViews>
  <sheetFormatPr defaultRowHeight="15" x14ac:dyDescent="0.25"/>
  <cols>
    <col min="1" max="1" width="13" customWidth="1"/>
    <col min="2" max="2" width="16.85546875" customWidth="1"/>
    <col min="3" max="4" width="15.7109375" bestFit="1" customWidth="1"/>
    <col min="5" max="5" width="16.140625" bestFit="1" customWidth="1"/>
    <col min="6" max="6" width="15.7109375" bestFit="1" customWidth="1"/>
    <col min="7" max="7" width="11.7109375" bestFit="1" customWidth="1"/>
    <col min="8" max="8" width="9.28515625" bestFit="1" customWidth="1"/>
    <col min="11" max="11" width="13.5703125" bestFit="1" customWidth="1"/>
    <col min="14" max="14" width="20.42578125" bestFit="1" customWidth="1"/>
    <col min="15" max="15" width="10.5703125" style="6" bestFit="1" customWidth="1"/>
    <col min="16" max="16" width="17" customWidth="1"/>
    <col min="17" max="17" width="7.85546875" customWidth="1"/>
  </cols>
  <sheetData>
    <row r="1" spans="1:18" ht="15.75" x14ac:dyDescent="0.25">
      <c r="B1" s="13" t="s">
        <v>91</v>
      </c>
      <c r="D1" s="12" t="str">
        <f>COUNTIF(Table9[Available],"YUP!")&amp; " Choices"</f>
        <v>2 Choices</v>
      </c>
      <c r="N1" t="s">
        <v>92</v>
      </c>
      <c r="O1" s="6" t="s">
        <v>91</v>
      </c>
      <c r="P1" t="s">
        <v>88</v>
      </c>
    </row>
    <row r="2" spans="1:18" x14ac:dyDescent="0.25">
      <c r="B2" t="s">
        <v>50</v>
      </c>
      <c r="N2" t="s">
        <v>71</v>
      </c>
      <c r="O2" s="6" t="str">
        <f>_xlfn.IFNA(MATCH(Table10[[#This Row],[All Ingredients]],Table5[Interest],0),"")</f>
        <v/>
      </c>
      <c r="P2" t="str">
        <f>IF(ISNUMBER(Table10[[#This Row],[Interest]]),Table10[[#This Row],[All Ingredients]],"")</f>
        <v/>
      </c>
      <c r="R2" s="11" t="s">
        <v>91</v>
      </c>
    </row>
    <row r="3" spans="1:18" x14ac:dyDescent="0.25">
      <c r="N3" t="s">
        <v>65</v>
      </c>
      <c r="O3" s="6" t="str">
        <f>_xlfn.IFNA(MATCH(Table10[[#This Row],[All Ingredients]],Table5[Interest],0),"")</f>
        <v/>
      </c>
      <c r="P3" t="str">
        <f>IF(ISNUMBER(Table10[[#This Row],[Interest]]),Table10[[#This Row],[All Ingredients]],"")</f>
        <v/>
      </c>
      <c r="R3" t="s">
        <v>90</v>
      </c>
    </row>
    <row r="4" spans="1:18" x14ac:dyDescent="0.25">
      <c r="N4" t="s">
        <v>89</v>
      </c>
      <c r="O4" s="6" t="str">
        <f>_xlfn.IFNA(MATCH(Table10[[#This Row],[All Ingredients]],Table5[Interest],0),"")</f>
        <v/>
      </c>
      <c r="P4" t="str">
        <f>IF(ISNUMBER(Table10[[#This Row],[Interest]]),Table10[[#This Row],[All Ingredients]],"")</f>
        <v/>
      </c>
    </row>
    <row r="5" spans="1:18" x14ac:dyDescent="0.25">
      <c r="B5" t="s">
        <v>26</v>
      </c>
      <c r="N5" t="s">
        <v>76</v>
      </c>
      <c r="O5" s="6" t="str">
        <f>_xlfn.IFNA(MATCH(Table10[[#This Row],[All Ingredients]],Table5[Interest],0),"")</f>
        <v/>
      </c>
      <c r="P5" t="str">
        <f>IF(ISNUMBER(Table10[[#This Row],[Interest]]),Table10[[#This Row],[All Ingredients]],"")</f>
        <v/>
      </c>
      <c r="R5" s="11" t="s">
        <v>88</v>
      </c>
    </row>
    <row r="6" spans="1:18" x14ac:dyDescent="0.25">
      <c r="N6" t="s">
        <v>87</v>
      </c>
      <c r="O6" s="6" t="str">
        <f>_xlfn.IFNA(MATCH(Table10[[#This Row],[All Ingredients]],Table5[Interest],0),"")</f>
        <v/>
      </c>
      <c r="P6" t="str">
        <f>IF(ISNUMBER(Table10[[#This Row],[Interest]]),Table10[[#This Row],[All Ingredients]],"")</f>
        <v/>
      </c>
      <c r="R6" t="s">
        <v>86</v>
      </c>
    </row>
    <row r="7" spans="1:18" x14ac:dyDescent="0.25">
      <c r="N7" t="s">
        <v>72</v>
      </c>
      <c r="O7" s="6" t="str">
        <f>_xlfn.IFNA(MATCH(Table10[[#This Row],[All Ingredients]],Table5[Interest],0),"")</f>
        <v/>
      </c>
      <c r="P7" t="str">
        <f>IF(ISNUMBER(Table10[[#This Row],[Interest]]),Table10[[#This Row],[All Ingredients]],"")</f>
        <v/>
      </c>
    </row>
    <row r="8" spans="1:18" x14ac:dyDescent="0.25">
      <c r="N8" t="s">
        <v>49</v>
      </c>
      <c r="O8" s="6" t="str">
        <f>_xlfn.IFNA(MATCH(Table10[[#This Row],[All Ingredients]],Table5[Interest],0),"")</f>
        <v/>
      </c>
      <c r="P8" t="str">
        <f>IF(ISNUMBER(Table10[[#This Row],[Interest]]),Table10[[#This Row],[All Ingredients]],"")</f>
        <v/>
      </c>
    </row>
    <row r="9" spans="1:18" x14ac:dyDescent="0.25">
      <c r="N9" t="s">
        <v>37</v>
      </c>
      <c r="O9" s="6" t="str">
        <f>_xlfn.IFNA(MATCH(Table10[[#This Row],[All Ingredients]],Table5[Interest],0),"")</f>
        <v/>
      </c>
      <c r="P9" t="str">
        <f>IF(ISNUMBER(Table10[[#This Row],[Interest]]),Table10[[#This Row],[All Ingredients]],"")</f>
        <v/>
      </c>
    </row>
    <row r="10" spans="1:18" x14ac:dyDescent="0.25">
      <c r="A10" t="s">
        <v>78</v>
      </c>
      <c r="B10" t="s">
        <v>85</v>
      </c>
      <c r="C10" t="s">
        <v>84</v>
      </c>
      <c r="D10" t="s">
        <v>83</v>
      </c>
      <c r="E10" t="s">
        <v>82</v>
      </c>
      <c r="F10" t="s">
        <v>81</v>
      </c>
      <c r="G10" t="s">
        <v>80</v>
      </c>
      <c r="H10" t="s">
        <v>79</v>
      </c>
      <c r="N10" t="s">
        <v>60</v>
      </c>
      <c r="O10" s="6" t="str">
        <f>_xlfn.IFNA(MATCH(Table10[[#This Row],[All Ingredients]],Table5[Interest],0),"")</f>
        <v/>
      </c>
      <c r="P10" t="str">
        <f>IF(ISNUMBER(Table10[[#This Row],[Interest]]),Table10[[#This Row],[All Ingredients]],"")</f>
        <v/>
      </c>
    </row>
    <row r="11" spans="1:18" x14ac:dyDescent="0.25">
      <c r="A11" t="s">
        <v>78</v>
      </c>
      <c r="B11" t="s">
        <v>39</v>
      </c>
      <c r="C11" t="s">
        <v>41</v>
      </c>
      <c r="H11" s="10" t="str">
        <f t="array" ref="H11">IF(SUM(COUNTIF(Table10[Ingredient],Table9[[#This Row],[Ingredient 1]:[Ingredient 6]]))=COUNTA(Table5[Interest]),"YUP!","N")</f>
        <v>N</v>
      </c>
      <c r="N11" t="s">
        <v>67</v>
      </c>
      <c r="O11" s="6" t="str">
        <f>_xlfn.IFNA(MATCH(Table10[[#This Row],[All Ingredients]],Table5[Interest],0),"")</f>
        <v/>
      </c>
      <c r="P11" t="str">
        <f>IF(ISNUMBER(Table10[[#This Row],[Interest]]),Table10[[#This Row],[All Ingredients]],"")</f>
        <v/>
      </c>
    </row>
    <row r="12" spans="1:18" x14ac:dyDescent="0.25">
      <c r="A12" t="s">
        <v>77</v>
      </c>
      <c r="B12" t="s">
        <v>76</v>
      </c>
      <c r="C12" t="s">
        <v>50</v>
      </c>
      <c r="D12" t="s">
        <v>65</v>
      </c>
      <c r="H12" s="10" t="str">
        <f t="array" ref="H12">IF(SUM(COUNTIF(Table10[Ingredient],Table9[[#This Row],[Ingredient 1]:[Ingredient 6]]))=COUNTA(Table5[Interest]),"YUP!","N")</f>
        <v>N</v>
      </c>
      <c r="N12" t="s">
        <v>50</v>
      </c>
      <c r="O12" s="6">
        <f>_xlfn.IFNA(MATCH(Table10[[#This Row],[All Ingredients]],Table5[Interest],0),"")</f>
        <v>1</v>
      </c>
      <c r="P12" t="str">
        <f>IF(ISNUMBER(Table10[[#This Row],[Interest]]),Table10[[#This Row],[All Ingredients]],"")</f>
        <v>Lime</v>
      </c>
    </row>
    <row r="13" spans="1:18" x14ac:dyDescent="0.25">
      <c r="A13" t="s">
        <v>75</v>
      </c>
      <c r="B13" t="s">
        <v>71</v>
      </c>
      <c r="C13" t="s">
        <v>74</v>
      </c>
      <c r="D13" t="s">
        <v>30</v>
      </c>
      <c r="H13" s="10" t="str">
        <f t="array" ref="H13">IF(SUM(COUNTIF(Table10[Ingredient],Table9[[#This Row],[Ingredient 1]:[Ingredient 6]]))=COUNTA(Table5[Interest]),"YUP!","N")</f>
        <v>N</v>
      </c>
      <c r="N13" t="s">
        <v>41</v>
      </c>
      <c r="O13" s="6" t="str">
        <f>_xlfn.IFNA(MATCH(Table10[[#This Row],[All Ingredients]],Table5[Interest],0),"")</f>
        <v/>
      </c>
      <c r="P13" t="str">
        <f>IF(ISNUMBER(Table10[[#This Row],[Interest]]),Table10[[#This Row],[All Ingredients]],"")</f>
        <v/>
      </c>
    </row>
    <row r="14" spans="1:18" x14ac:dyDescent="0.25">
      <c r="A14" t="s">
        <v>73</v>
      </c>
      <c r="B14" t="s">
        <v>72</v>
      </c>
      <c r="C14" t="s">
        <v>71</v>
      </c>
      <c r="D14" t="s">
        <v>41</v>
      </c>
      <c r="E14" t="s">
        <v>67</v>
      </c>
      <c r="F14" t="s">
        <v>57</v>
      </c>
      <c r="H14" s="10" t="str">
        <f t="array" ref="H14">IF(SUM(COUNTIF(Table10[Ingredient],Table9[[#This Row],[Ingredient 1]:[Ingredient 6]]))=COUNTA(Table5[Interest]),"YUP!","N")</f>
        <v>N</v>
      </c>
      <c r="N14" t="s">
        <v>47</v>
      </c>
      <c r="O14" s="6" t="str">
        <f>_xlfn.IFNA(MATCH(Table10[[#This Row],[All Ingredients]],Table5[Interest],0),"")</f>
        <v/>
      </c>
      <c r="P14" t="str">
        <f>IF(ISNUMBER(Table10[[#This Row],[Interest]]),Table10[[#This Row],[All Ingredients]],"")</f>
        <v/>
      </c>
    </row>
    <row r="15" spans="1:18" x14ac:dyDescent="0.25">
      <c r="A15" t="s">
        <v>70</v>
      </c>
      <c r="B15" t="s">
        <v>50</v>
      </c>
      <c r="C15" t="s">
        <v>67</v>
      </c>
      <c r="D15" t="s">
        <v>56</v>
      </c>
      <c r="E15" t="s">
        <v>57</v>
      </c>
      <c r="F15" t="s">
        <v>26</v>
      </c>
      <c r="H15" s="10" t="str">
        <f t="array" ref="H15">IF(SUM(COUNTIF(Table10[Ingredient],Table9[[#This Row],[Ingredient 1]:[Ingredient 6]]))=COUNTA(Table5[Interest]),"YUP!","N")</f>
        <v>YUP!</v>
      </c>
      <c r="N15" t="s">
        <v>69</v>
      </c>
      <c r="O15" s="6" t="str">
        <f>_xlfn.IFNA(MATCH(Table10[[#This Row],[All Ingredients]],Table5[Interest],0),"")</f>
        <v/>
      </c>
      <c r="P15" t="str">
        <f>IF(ISNUMBER(Table10[[#This Row],[Interest]]),Table10[[#This Row],[All Ingredients]],"")</f>
        <v/>
      </c>
    </row>
    <row r="16" spans="1:18" x14ac:dyDescent="0.25">
      <c r="A16" t="s">
        <v>68</v>
      </c>
      <c r="B16" t="s">
        <v>42</v>
      </c>
      <c r="C16" t="s">
        <v>67</v>
      </c>
      <c r="D16" t="s">
        <v>65</v>
      </c>
      <c r="E16" t="s">
        <v>28</v>
      </c>
      <c r="H16" s="10" t="str">
        <f t="array" ref="H16">IF(SUM(COUNTIF(Table10[Ingredient],Table9[[#This Row],[Ingredient 1]:[Ingredient 6]]))=COUNTA(Table5[Interest]),"YUP!","N")</f>
        <v>N</v>
      </c>
      <c r="N16" t="s">
        <v>57</v>
      </c>
      <c r="O16" s="6" t="str">
        <f>_xlfn.IFNA(MATCH(Table10[[#This Row],[All Ingredients]],Table5[Interest],0),"")</f>
        <v/>
      </c>
      <c r="P16" t="str">
        <f>IF(ISNUMBER(Table10[[#This Row],[Interest]]),Table10[[#This Row],[All Ingredients]],"")</f>
        <v/>
      </c>
    </row>
    <row r="17" spans="1:16" x14ac:dyDescent="0.25">
      <c r="A17" t="s">
        <v>66</v>
      </c>
      <c r="B17" t="s">
        <v>65</v>
      </c>
      <c r="C17" t="s">
        <v>56</v>
      </c>
      <c r="D17" t="s">
        <v>28</v>
      </c>
      <c r="E17" t="s">
        <v>29</v>
      </c>
      <c r="H17" s="9" t="str">
        <f t="array" ref="H17">IF(SUM(COUNTIF(Table10[Ingredient],Table9[[#This Row],[Ingredient 1]:[Ingredient 6]]))=COUNTA(Table5[Interest]),"YUP!","N")</f>
        <v>N</v>
      </c>
      <c r="N17" t="s">
        <v>40</v>
      </c>
      <c r="O17" s="6" t="str">
        <f>_xlfn.IFNA(MATCH(Table10[[#This Row],[All Ingredients]],Table5[Interest],0),"")</f>
        <v/>
      </c>
      <c r="P17" t="str">
        <f>IF(ISNUMBER(Table10[[#This Row],[Interest]]),Table10[[#This Row],[All Ingredients]],"")</f>
        <v/>
      </c>
    </row>
    <row r="18" spans="1:16" x14ac:dyDescent="0.25">
      <c r="A18" t="s">
        <v>64</v>
      </c>
      <c r="B18" t="s">
        <v>28</v>
      </c>
      <c r="C18" t="s">
        <v>37</v>
      </c>
      <c r="D18" t="s">
        <v>27</v>
      </c>
      <c r="E18" t="s">
        <v>31</v>
      </c>
      <c r="F18" t="s">
        <v>26</v>
      </c>
      <c r="H18" s="9" t="str">
        <f t="array" ref="H18">IF(SUM(COUNTIF(Table10[Ingredient],Table9[[#This Row],[Ingredient 1]:[Ingredient 6]]))=COUNTA(Table5[Interest]),"YUP!","N")</f>
        <v>N</v>
      </c>
      <c r="N18" t="s">
        <v>36</v>
      </c>
      <c r="O18" s="8" t="str">
        <f>_xlfn.IFNA(MATCH(Table10[[#This Row],[All Ingredients]],Table5[Interest],0),"")</f>
        <v/>
      </c>
      <c r="P18" s="7" t="str">
        <f>IF(ISNUMBER(Table10[[#This Row],[Interest]]),Table10[[#This Row],[All Ingredients]],"")</f>
        <v/>
      </c>
    </row>
    <row r="19" spans="1:16" x14ac:dyDescent="0.25">
      <c r="A19" t="s">
        <v>63</v>
      </c>
      <c r="B19" t="s">
        <v>36</v>
      </c>
      <c r="C19" t="s">
        <v>60</v>
      </c>
      <c r="D19" t="s">
        <v>37</v>
      </c>
      <c r="H19" s="9" t="str">
        <f t="array" ref="H19">IF(SUM(COUNTIF(Table10[Ingredient],Table9[[#This Row],[Ingredient 1]:[Ingredient 6]]))=COUNTA(Table5[Interest]),"YUP!","N")</f>
        <v>N</v>
      </c>
      <c r="N19" t="s">
        <v>62</v>
      </c>
      <c r="O19" s="6" t="str">
        <f>_xlfn.IFNA(MATCH(Table10[[#This Row],[All Ingredients]],Table5[Interest],0),"")</f>
        <v/>
      </c>
      <c r="P19" t="str">
        <f>IF(ISNUMBER(Table10[[#This Row],[Interest]]),Table10[[#This Row],[All Ingredients]],"")</f>
        <v/>
      </c>
    </row>
    <row r="20" spans="1:16" x14ac:dyDescent="0.25">
      <c r="A20" t="s">
        <v>61</v>
      </c>
      <c r="B20" t="s">
        <v>51</v>
      </c>
      <c r="C20" t="s">
        <v>60</v>
      </c>
      <c r="D20" t="s">
        <v>36</v>
      </c>
      <c r="H20" s="9" t="str">
        <f t="array" ref="H20">IF(SUM(COUNTIF(Table10[Ingredient],Table9[[#This Row],[Ingredient 1]:[Ingredient 6]]))=COUNTA(Table5[Interest]),"YUP!","N")</f>
        <v>N</v>
      </c>
      <c r="N20" t="s">
        <v>59</v>
      </c>
      <c r="O20" s="6" t="str">
        <f>_xlfn.IFNA(MATCH(Table10[[#This Row],[All Ingredients]],Table5[Interest],0),"")</f>
        <v/>
      </c>
      <c r="P20" t="str">
        <f>IF(ISNUMBER(Table10[[#This Row],[Interest]]),Table10[[#This Row],[All Ingredients]],"")</f>
        <v/>
      </c>
    </row>
    <row r="21" spans="1:16" x14ac:dyDescent="0.25">
      <c r="A21" t="s">
        <v>58</v>
      </c>
      <c r="B21" t="s">
        <v>57</v>
      </c>
      <c r="C21" t="s">
        <v>50</v>
      </c>
      <c r="D21" t="s">
        <v>49</v>
      </c>
      <c r="E21" t="s">
        <v>28</v>
      </c>
      <c r="H21" s="9" t="str">
        <f t="array" ref="H21">IF(SUM(COUNTIF(Table10[Ingredient],Table9[[#This Row],[Ingredient 1]:[Ingredient 6]]))=COUNTA(Table5[Interest]),"YUP!","N")</f>
        <v>N</v>
      </c>
      <c r="N21" t="s">
        <v>56</v>
      </c>
      <c r="O21" s="6" t="str">
        <f>_xlfn.IFNA(MATCH(Table10[[#This Row],[All Ingredients]],Table5[Interest],0),"")</f>
        <v/>
      </c>
      <c r="P21" t="str">
        <f>IF(ISNUMBER(Table10[[#This Row],[Interest]]),Table10[[#This Row],[All Ingredients]],"")</f>
        <v/>
      </c>
    </row>
    <row r="22" spans="1:16" x14ac:dyDescent="0.25">
      <c r="A22" t="s">
        <v>55</v>
      </c>
      <c r="B22" t="s">
        <v>49</v>
      </c>
      <c r="C22" t="s">
        <v>36</v>
      </c>
      <c r="D22" t="s">
        <v>27</v>
      </c>
      <c r="E22" t="s">
        <v>26</v>
      </c>
      <c r="H22" s="9" t="str">
        <f t="array" ref="H22">IF(SUM(COUNTIF(Table10[Ingredient],Table9[[#This Row],[Ingredient 1]:[Ingredient 6]]))=COUNTA(Table5[Interest]),"YUP!","N")</f>
        <v>N</v>
      </c>
      <c r="N22" t="s">
        <v>54</v>
      </c>
      <c r="O22" s="6" t="str">
        <f>_xlfn.IFNA(MATCH(Table10[[#This Row],[All Ingredients]],Table5[Interest],0),"")</f>
        <v/>
      </c>
      <c r="P22" t="str">
        <f>IF(ISNUMBER(Table10[[#This Row],[Interest]]),Table10[[#This Row],[All Ingredients]],"")</f>
        <v/>
      </c>
    </row>
    <row r="23" spans="1:16" x14ac:dyDescent="0.25">
      <c r="A23" t="s">
        <v>53</v>
      </c>
      <c r="B23" t="s">
        <v>28</v>
      </c>
      <c r="C23" t="s">
        <v>42</v>
      </c>
      <c r="D23" t="s">
        <v>36</v>
      </c>
      <c r="H23" s="9" t="str">
        <f t="array" ref="H23">IF(SUM(COUNTIF(Table10[Ingredient],Table9[[#This Row],[Ingredient 1]:[Ingredient 6]]))=COUNTA(Table5[Interest]),"YUP!","N")</f>
        <v>N</v>
      </c>
      <c r="N23" t="s">
        <v>51</v>
      </c>
      <c r="O23" s="6" t="str">
        <f>_xlfn.IFNA(MATCH(Table10[[#This Row],[All Ingredients]],Table5[Interest],0),"")</f>
        <v/>
      </c>
      <c r="P23" t="str">
        <f>IF(ISNUMBER(Table10[[#This Row],[Interest]]),Table10[[#This Row],[All Ingredients]],"")</f>
        <v/>
      </c>
    </row>
    <row r="24" spans="1:16" x14ac:dyDescent="0.25">
      <c r="A24" t="s">
        <v>52</v>
      </c>
      <c r="B24" t="s">
        <v>51</v>
      </c>
      <c r="C24" t="s">
        <v>26</v>
      </c>
      <c r="D24" t="s">
        <v>50</v>
      </c>
      <c r="E24" t="s">
        <v>49</v>
      </c>
      <c r="H24" s="9" t="str">
        <f t="array" ref="H24">IF(SUM(COUNTIF(Table10[Ingredient],Table9[[#This Row],[Ingredient 1]:[Ingredient 6]]))=COUNTA(Table5[Interest]),"YUP!","N")</f>
        <v>YUP!</v>
      </c>
      <c r="N24" t="s">
        <v>42</v>
      </c>
      <c r="O24" s="6" t="str">
        <f>_xlfn.IFNA(MATCH(Table10[[#This Row],[All Ingredients]],Table5[Interest],0),"")</f>
        <v/>
      </c>
      <c r="P24" t="str">
        <f>IF(ISNUMBER(Table10[[#This Row],[Interest]]),Table10[[#This Row],[All Ingredients]],"")</f>
        <v/>
      </c>
    </row>
    <row r="25" spans="1:16" x14ac:dyDescent="0.25">
      <c r="A25" t="s">
        <v>48</v>
      </c>
      <c r="B25" t="s">
        <v>26</v>
      </c>
      <c r="C25" t="s">
        <v>42</v>
      </c>
      <c r="D25" t="s">
        <v>32</v>
      </c>
      <c r="E25" t="s">
        <v>47</v>
      </c>
      <c r="H25" s="9" t="str">
        <f t="array" ref="H25">IF(SUM(COUNTIF(Table10[Ingredient],Table9[[#This Row],[Ingredient 1]:[Ingredient 6]]))=COUNTA(Table5[Interest]),"YUP!","N")</f>
        <v>N</v>
      </c>
      <c r="N25" t="s">
        <v>46</v>
      </c>
      <c r="O25" s="6" t="str">
        <f>_xlfn.IFNA(MATCH(Table10[[#This Row],[All Ingredients]],Table5[Interest],0),"")</f>
        <v/>
      </c>
      <c r="P25" t="str">
        <f>IF(ISNUMBER(Table10[[#This Row],[Interest]]),Table10[[#This Row],[All Ingredients]],"")</f>
        <v/>
      </c>
    </row>
    <row r="26" spans="1:16" x14ac:dyDescent="0.25">
      <c r="A26" t="s">
        <v>45</v>
      </c>
      <c r="B26" t="s">
        <v>36</v>
      </c>
      <c r="C26" t="s">
        <v>26</v>
      </c>
      <c r="D26" t="s">
        <v>40</v>
      </c>
      <c r="H26" s="9" t="str">
        <f t="array" ref="H26">IF(SUM(COUNTIF(Table10[Ingredient],Table9[[#This Row],[Ingredient 1]:[Ingredient 6]]))=COUNTA(Table5[Interest]),"YUP!","N")</f>
        <v>N</v>
      </c>
      <c r="N26" t="s">
        <v>44</v>
      </c>
      <c r="O26" s="6" t="str">
        <f>_xlfn.IFNA(MATCH(Table10[[#This Row],[All Ingredients]],Table5[Interest],0),"")</f>
        <v/>
      </c>
      <c r="P26" t="str">
        <f>IF(ISNUMBER(Table10[[#This Row],[Interest]]),Table10[[#This Row],[All Ingredients]],"")</f>
        <v/>
      </c>
    </row>
    <row r="27" spans="1:16" x14ac:dyDescent="0.25">
      <c r="A27" t="s">
        <v>43</v>
      </c>
      <c r="B27" t="s">
        <v>42</v>
      </c>
      <c r="C27" t="s">
        <v>29</v>
      </c>
      <c r="D27" t="s">
        <v>41</v>
      </c>
      <c r="E27" t="s">
        <v>40</v>
      </c>
      <c r="H27" s="9" t="str">
        <f t="array" ref="H27">IF(SUM(COUNTIF(Table10[Ingredient],Table9[[#This Row],[Ingredient 1]:[Ingredient 6]]))=COUNTA(Table5[Interest]),"YUP!","N")</f>
        <v>N</v>
      </c>
      <c r="N27" t="s">
        <v>39</v>
      </c>
      <c r="O27" s="6" t="str">
        <f>_xlfn.IFNA(MATCH(Table10[[#This Row],[All Ingredients]],Table5[Interest],0),"")</f>
        <v/>
      </c>
      <c r="P27" t="str">
        <f>IF(ISNUMBER(Table10[[#This Row],[Interest]]),Table10[[#This Row],[All Ingredients]],"")</f>
        <v/>
      </c>
    </row>
    <row r="28" spans="1:16" x14ac:dyDescent="0.25">
      <c r="A28" t="s">
        <v>38</v>
      </c>
      <c r="B28" t="s">
        <v>37</v>
      </c>
      <c r="C28" t="s">
        <v>36</v>
      </c>
      <c r="D28" t="s">
        <v>26</v>
      </c>
      <c r="E28" t="s">
        <v>25</v>
      </c>
      <c r="H28" s="9" t="str">
        <f t="array" ref="H28">IF(SUM(COUNTIF(Table10[Ingredient],Table9[[#This Row],[Ingredient 1]:[Ingredient 6]]))=COUNTA(Table5[Interest]),"YUP!","N")</f>
        <v>N</v>
      </c>
      <c r="N28" t="s">
        <v>35</v>
      </c>
      <c r="O28" s="6" t="str">
        <f>_xlfn.IFNA(MATCH(Table10[[#This Row],[All Ingredients]],Table5[Interest],0),"")</f>
        <v/>
      </c>
      <c r="P28" t="str">
        <f>IF(ISNUMBER(Table10[[#This Row],[Interest]]),Table10[[#This Row],[All Ingredients]],"")</f>
        <v/>
      </c>
    </row>
    <row r="29" spans="1:16" x14ac:dyDescent="0.25">
      <c r="N29" t="s">
        <v>34</v>
      </c>
      <c r="O29" s="6" t="str">
        <f>_xlfn.IFNA(MATCH(Table10[[#This Row],[All Ingredients]],Table5[Interest],0),"")</f>
        <v/>
      </c>
      <c r="P29" t="str">
        <f>IF(ISNUMBER(Table10[[#This Row],[Interest]]),Table10[[#This Row],[All Ingredients]],"")</f>
        <v/>
      </c>
    </row>
    <row r="30" spans="1:16" x14ac:dyDescent="0.25">
      <c r="N30" t="s">
        <v>33</v>
      </c>
      <c r="O30" s="6" t="str">
        <f>_xlfn.IFNA(MATCH(Table10[[#This Row],[All Ingredients]],Table5[Interest],0),"")</f>
        <v/>
      </c>
      <c r="P30" t="str">
        <f>IF(ISNUMBER(Table10[[#This Row],[Interest]]),Table10[[#This Row],[All Ingredients]],"")</f>
        <v/>
      </c>
    </row>
    <row r="31" spans="1:16" x14ac:dyDescent="0.25">
      <c r="N31" t="s">
        <v>32</v>
      </c>
      <c r="O31" s="6" t="str">
        <f>_xlfn.IFNA(MATCH(Table10[[#This Row],[All Ingredients]],Table5[Interest],0),"")</f>
        <v/>
      </c>
      <c r="P31" t="str">
        <f>IF(ISNUMBER(Table10[[#This Row],[Interest]]),Table10[[#This Row],[All Ingredients]],"")</f>
        <v/>
      </c>
    </row>
    <row r="32" spans="1:16" x14ac:dyDescent="0.25">
      <c r="N32" t="s">
        <v>31</v>
      </c>
      <c r="O32" s="6" t="str">
        <f>_xlfn.IFNA(MATCH(Table10[[#This Row],[All Ingredients]],Table5[Interest],0),"")</f>
        <v/>
      </c>
      <c r="P32" t="str">
        <f>IF(ISNUMBER(Table10[[#This Row],[Interest]]),Table10[[#This Row],[All Ingredients]],"")</f>
        <v/>
      </c>
    </row>
    <row r="33" spans="14:16" x14ac:dyDescent="0.25">
      <c r="N33" t="s">
        <v>30</v>
      </c>
      <c r="O33" s="6" t="str">
        <f>_xlfn.IFNA(MATCH(Table10[[#This Row],[All Ingredients]],Table5[Interest],0),"")</f>
        <v/>
      </c>
      <c r="P33" t="str">
        <f>IF(ISNUMBER(Table10[[#This Row],[Interest]]),Table10[[#This Row],[All Ingredients]],"")</f>
        <v/>
      </c>
    </row>
    <row r="34" spans="14:16" x14ac:dyDescent="0.25">
      <c r="N34" t="s">
        <v>29</v>
      </c>
      <c r="O34" s="8" t="str">
        <f>_xlfn.IFNA(MATCH(Table10[[#This Row],[All Ingredients]],Table5[Interest],0),"")</f>
        <v/>
      </c>
      <c r="P34" s="7" t="str">
        <f>IF(ISNUMBER(Table10[[#This Row],[Interest]]),Table10[[#This Row],[All Ingredients]],"")</f>
        <v/>
      </c>
    </row>
    <row r="35" spans="14:16" x14ac:dyDescent="0.25">
      <c r="N35" t="s">
        <v>28</v>
      </c>
      <c r="O35" s="8" t="str">
        <f>_xlfn.IFNA(MATCH(Table10[[#This Row],[All Ingredients]],Table5[Interest],0),"")</f>
        <v/>
      </c>
      <c r="P35" s="7" t="str">
        <f>IF(ISNUMBER(Table10[[#This Row],[Interest]]),Table10[[#This Row],[All Ingredients]],"")</f>
        <v/>
      </c>
    </row>
    <row r="36" spans="14:16" x14ac:dyDescent="0.25">
      <c r="N36" t="s">
        <v>27</v>
      </c>
      <c r="O36" s="8" t="str">
        <f>_xlfn.IFNA(MATCH(Table10[[#This Row],[All Ingredients]],Table5[Interest],0),"")</f>
        <v/>
      </c>
      <c r="P36" s="7" t="str">
        <f>IF(ISNUMBER(Table10[[#This Row],[Interest]]),Table10[[#This Row],[All Ingredients]],"")</f>
        <v/>
      </c>
    </row>
    <row r="37" spans="14:16" x14ac:dyDescent="0.25">
      <c r="N37" t="s">
        <v>26</v>
      </c>
      <c r="O37" s="8">
        <f>_xlfn.IFNA(MATCH(Table10[[#This Row],[All Ingredients]],Table5[Interest],0),"")</f>
        <v>4</v>
      </c>
      <c r="P37" s="7" t="str">
        <f>IF(ISNUMBER(Table10[[#This Row],[Interest]]),Table10[[#This Row],[All Ingredients]],"")</f>
        <v>Cayenne Pepper</v>
      </c>
    </row>
    <row r="38" spans="14:16" x14ac:dyDescent="0.25">
      <c r="N38" t="s">
        <v>25</v>
      </c>
      <c r="O38" s="8" t="str">
        <f>_xlfn.IFNA(MATCH(Table10[[#This Row],[All Ingredients]],Table5[Interest],0),"")</f>
        <v/>
      </c>
      <c r="P38" s="7" t="str">
        <f>IF(ISNUMBER(Table10[[#This Row],[Interest]]),Table10[[#This Row],[All Ingredients]],"")</f>
        <v/>
      </c>
    </row>
  </sheetData>
  <pageMargins left="0.7" right="0.7" top="0.75" bottom="0.75" header="0.3" footer="0.3"/>
  <drawing r:id="rId1"/>
  <tableParts count="3">
    <tablePart r:id="rId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120" zoomScaleNormal="120" workbookViewId="0">
      <selection activeCell="C5" sqref="C5"/>
    </sheetView>
  </sheetViews>
  <sheetFormatPr defaultRowHeight="15" x14ac:dyDescent="0.25"/>
  <cols>
    <col min="1" max="1" width="10.140625" customWidth="1"/>
  </cols>
  <sheetData>
    <row r="1" spans="1:5" x14ac:dyDescent="0.25">
      <c r="A1" s="5" t="s">
        <v>24</v>
      </c>
      <c r="B1" s="4" t="s">
        <v>23</v>
      </c>
      <c r="C1" s="4" t="s">
        <v>22</v>
      </c>
      <c r="D1" s="4" t="s">
        <v>21</v>
      </c>
      <c r="E1" s="4" t="s">
        <v>20</v>
      </c>
    </row>
    <row r="2" spans="1:5" hidden="1" x14ac:dyDescent="0.25">
      <c r="A2" s="2" t="s">
        <v>19</v>
      </c>
      <c r="B2" s="2" t="s">
        <v>13</v>
      </c>
      <c r="C2" s="2" t="s">
        <v>8</v>
      </c>
      <c r="D2" s="2" t="s">
        <v>18</v>
      </c>
      <c r="E2" s="3">
        <v>90</v>
      </c>
    </row>
    <row r="3" spans="1:5" x14ac:dyDescent="0.25">
      <c r="A3" s="2" t="s">
        <v>17</v>
      </c>
      <c r="B3" s="2" t="s">
        <v>13</v>
      </c>
      <c r="C3" s="2" t="s">
        <v>8</v>
      </c>
      <c r="D3" s="2" t="s">
        <v>15</v>
      </c>
      <c r="E3" s="3">
        <v>120</v>
      </c>
    </row>
    <row r="4" spans="1:5" hidden="1" x14ac:dyDescent="0.25">
      <c r="A4" s="2" t="s">
        <v>16</v>
      </c>
      <c r="B4" s="2" t="s">
        <v>5</v>
      </c>
      <c r="C4" s="2" t="s">
        <v>8</v>
      </c>
      <c r="D4" s="2" t="s">
        <v>15</v>
      </c>
      <c r="E4" s="3">
        <v>60</v>
      </c>
    </row>
    <row r="5" spans="1:5" x14ac:dyDescent="0.25">
      <c r="A5" s="2" t="s">
        <v>14</v>
      </c>
      <c r="B5" s="2" t="s">
        <v>13</v>
      </c>
      <c r="C5" s="2" t="s">
        <v>12</v>
      </c>
      <c r="D5" s="2" t="s">
        <v>11</v>
      </c>
      <c r="E5" s="3">
        <v>110</v>
      </c>
    </row>
    <row r="6" spans="1:5" x14ac:dyDescent="0.25">
      <c r="A6" s="2" t="s">
        <v>10</v>
      </c>
      <c r="B6" s="2" t="s">
        <v>2</v>
      </c>
      <c r="C6" s="2" t="s">
        <v>1</v>
      </c>
      <c r="D6" s="2" t="s">
        <v>4</v>
      </c>
      <c r="E6" s="3">
        <v>110</v>
      </c>
    </row>
    <row r="7" spans="1:5" hidden="1" x14ac:dyDescent="0.25">
      <c r="A7" s="2" t="s">
        <v>9</v>
      </c>
      <c r="B7" s="2" t="s">
        <v>2</v>
      </c>
      <c r="C7" s="2" t="s">
        <v>8</v>
      </c>
      <c r="D7" s="2" t="s">
        <v>7</v>
      </c>
      <c r="E7" s="3">
        <v>345</v>
      </c>
    </row>
    <row r="8" spans="1:5" hidden="1" x14ac:dyDescent="0.25">
      <c r="A8" s="2" t="s">
        <v>6</v>
      </c>
      <c r="B8" s="2" t="s">
        <v>5</v>
      </c>
      <c r="C8" s="2" t="s">
        <v>1</v>
      </c>
      <c r="D8" s="2" t="s">
        <v>4</v>
      </c>
      <c r="E8" s="3">
        <v>99</v>
      </c>
    </row>
    <row r="9" spans="1:5" hidden="1" x14ac:dyDescent="0.25">
      <c r="A9" s="2" t="s">
        <v>3</v>
      </c>
      <c r="B9" s="2" t="s">
        <v>2</v>
      </c>
      <c r="C9" s="2" t="s">
        <v>1</v>
      </c>
      <c r="D9" s="2" t="s">
        <v>0</v>
      </c>
      <c r="E9" s="1">
        <v>88</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Cocktails</vt:lpstr>
      <vt:lpstr>Coats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2015-01-13T03:59:44Z</dcterms:created>
  <dcterms:modified xsi:type="dcterms:W3CDTF">2015-01-13T04:01:40Z</dcterms:modified>
</cp:coreProperties>
</file>