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tables/table8.xml" ContentType="application/vnd.openxmlformats-officedocument.spreadsheetml.table+xml"/>
  <Override PartName="/xl/queryTables/queryTable6.xml" ContentType="application/vnd.openxmlformats-officedocument.spreadsheetml.queryTable+xml"/>
  <Override PartName="/xl/tables/table9.xml" ContentType="application/vnd.openxmlformats-officedocument.spreadsheetml.table+xml"/>
  <Override PartName="/xl/queryTables/queryTable7.xml" ContentType="application/vnd.openxmlformats-officedocument.spreadsheetml.queryTable+xml"/>
  <Override PartName="/xl/tables/table10.xml" ContentType="application/vnd.openxmlformats-officedocument.spreadsheetml.table+xml"/>
  <Override PartName="/xl/queryTables/queryTable8.xml" ContentType="application/vnd.openxmlformats-officedocument.spreadsheetml.queryTable+xml"/>
  <Override PartName="/xl/tables/table11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zTopia\Dropbox\Bart T venn diagram\"/>
    </mc:Choice>
  </mc:AlternateContent>
  <bookViews>
    <workbookView xWindow="0" yWindow="0" windowWidth="17460" windowHeight="6780" tabRatio="652" activeTab="1" xr2:uid="{00000000-000D-0000-FFFF-FFFF00000000}"/>
  </bookViews>
  <sheets>
    <sheet name="Cardholders" sheetId="2" r:id="rId1"/>
    <sheet name="Useage" sheetId="1" r:id="rId2"/>
    <sheet name="Diagram" sheetId="6" r:id="rId3"/>
    <sheet name="3 and None" sheetId="3" r:id="rId4"/>
    <sheet name="1 Store" sheetId="4" r:id="rId5"/>
    <sheet name="2 Stores" sheetId="5" r:id="rId6"/>
  </sheets>
  <definedNames>
    <definedName name="_xlnm._FilterDatabase" localSheetId="1" hidden="1">Useage!$A$1:$C$211</definedName>
    <definedName name="ExternalData_1" localSheetId="4" hidden="1">'1 Store'!$B$4:$D$13</definedName>
    <definedName name="ExternalData_1" localSheetId="5" hidden="1">'2 Stores'!$B$3:$F$8</definedName>
    <definedName name="ExternalData_1" localSheetId="3" hidden="1">'3 and None'!$B$5:$B$18</definedName>
    <definedName name="ExternalData_2" localSheetId="4" hidden="1">'1 Store'!$F$4:$H$14</definedName>
    <definedName name="ExternalData_2" localSheetId="5" hidden="1">'2 Stores'!$H$3:$L$16</definedName>
    <definedName name="ExternalData_2" localSheetId="3" hidden="1">'3 and None'!$D$5:$G$15</definedName>
    <definedName name="ExternalData_3" localSheetId="4" hidden="1">'1 Store'!$J$4:$L$11</definedName>
    <definedName name="ExternalData_3" localSheetId="5" hidden="1">'2 Stores'!$N$3:$R$6</definedName>
    <definedName name="ExternalData_3" localSheetId="3" hidden="1">'3 and None'!$I$5:$L$15</definedName>
  </definedNames>
  <calcPr calcId="171027"/>
  <pivotCaches>
    <pivotCache cacheId="106" r:id="rId7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 l="1"/>
  <c r="H14" i="6" l="1"/>
  <c r="I11" i="6"/>
  <c r="G11" i="6"/>
  <c r="H8" i="6"/>
  <c r="J5" i="6"/>
  <c r="H5" i="6"/>
  <c r="F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LL - Spending" description="Connection to the 'ALL - Spending' query in the workbook." type="5" refreshedVersion="6" background="1" saveData="1">
    <dbPr connection="Provider=Microsoft.Mashup.OleDb.1;Data Source=$Workbook$;Location=ALL - Spending;Extended Properties=&quot;&quot;" command="SELECT * FROM [ALL - Spending]"/>
  </connection>
  <connection id="2" xr16:uid="{00000000-0015-0000-FFFF-FFFF01000000}" keepAlive="1" name="Query - ALL - Visits" description="Connection to the 'ALL - Visits' query in the workbook." type="5" refreshedVersion="6" background="1" saveData="1">
    <dbPr connection="Provider=Microsoft.Mashup.OleDb.1;Data Source=$Workbook$;Location=ALL - Visits;Extended Properties=&quot;&quot;" command="SELECT * FROM [ALL - Visits]"/>
  </connection>
  <connection id="3" xr16:uid="{00000000-0015-0000-FFFF-FFFF02000000}" keepAlive="1" name="Query - Cardholders" description="Connection to the 'Cardholders' query in the workbook." type="5" refreshedVersion="0" background="1">
    <dbPr connection="Provider=Microsoft.Mashup.OleDb.1;Data Source=$Workbook$;Location=Cardholders" command="SELECT * FROM [Cardholders]"/>
  </connection>
  <connection id="4" xr16:uid="{00000000-0015-0000-FFFF-FFFF04000000}" keepAlive="1" name="Query - Publix Only" description="Connection to the 'Publix Only' query in the workbook." type="5" refreshedVersion="6" background="1">
    <dbPr connection="Provider=Microsoft.Mashup.OleDb.1;Data Source=$Workbook$;Location=Publix Only;Extended Properties=&quot;&quot;" command="SELECT * FROM [Publix Only]"/>
  </connection>
  <connection id="5" xr16:uid="{00000000-0015-0000-FFFF-FFFF05000000}" keepAlive="1" name="Query - TJ + P" description="Connection to the 'TJ + P' query in the workbook." type="5" refreshedVersion="6" background="1" saveData="1">
    <dbPr connection="Provider=Microsoft.Mashup.OleDb.1;Data Source=$Workbook$;Location=TJ + P;Extended Properties=&quot;&quot;" command="SELECT * FROM [TJ + P]"/>
  </connection>
  <connection id="6" xr16:uid="{00000000-0015-0000-FFFF-FFFF06000000}" keepAlive="1" name="Query - TJ Only" description="Connection to the 'TJ Only' query in the workbook." type="5" refreshedVersion="6" background="1" saveData="1">
    <dbPr connection="Provider=Microsoft.Mashup.OleDb.1;Data Source=$Workbook$;Location=TJ Only;Extended Properties=&quot;&quot;" command="SELECT * FROM [TJ Only]"/>
  </connection>
  <connection id="7" xr16:uid="{00000000-0015-0000-FFFF-FFFF03000000}" keepAlive="1" name="Query - Unused" description="Connection to the 'Unused' query in the workbook." type="5" refreshedVersion="6" background="1" saveData="1">
    <dbPr connection="Provider=Microsoft.Mashup.OleDb.1;Data Source=$Workbook$;Location=Unused;Extended Properties=&quot;&quot;" command="SELECT * FROM [Unused]"/>
  </connection>
  <connection id="8" xr16:uid="{00000000-0015-0000-FFFF-FFFF07000000}" keepAlive="1" name="Query - Useage" description="Connection to the 'Useage' query in the workbook." type="5" refreshedVersion="0" background="1">
    <dbPr connection="Provider=Microsoft.Mashup.OleDb.1;Data Source=$Workbook$;Location=Useage" command="SELECT * FROM [Useage]"/>
  </connection>
  <connection id="9" xr16:uid="{00000000-0015-0000-FFFF-FFFF08000000}" keepAlive="1" name="Query - Weg + P" description="Connection to the 'Weg + P' query in the workbook." type="5" refreshedVersion="6" background="1" saveData="1">
    <dbPr connection="Provider=Microsoft.Mashup.OleDb.1;Data Source=$Workbook$;Location=Weg + P;Extended Properties=&quot;&quot;" command="SELECT * FROM [Weg + P]"/>
  </connection>
  <connection id="10" xr16:uid="{00000000-0015-0000-FFFF-FFFF09000000}" keepAlive="1" name="Query - Weg + TJ" description="Connection to the 'Weg + TJ' query in the workbook." type="5" refreshedVersion="6" background="1" saveData="1">
    <dbPr connection="Provider=Microsoft.Mashup.OleDb.1;Data Source=$Workbook$;Location=Weg + TJ;Extended Properties=&quot;&quot;" command="SELECT * FROM [Weg + TJ]"/>
  </connection>
  <connection id="11" xr16:uid="{00000000-0015-0000-FFFF-FFFF0A000000}" keepAlive="1" name="Query - Wegeman Only" description="Connection to the 'Wegeman Only' query in the workbook." type="5" refreshedVersion="6" background="1" saveData="1">
    <dbPr connection="Provider=Microsoft.Mashup.OleDb.1;Data Source=$Workbook$;Location=Wegeman Only;Extended Properties=&quot;&quot;" command="SELECT * FROM [Wegeman Only]"/>
  </connection>
</connections>
</file>

<file path=xl/sharedStrings.xml><?xml version="1.0" encoding="utf-8"?>
<sst xmlns="http://schemas.openxmlformats.org/spreadsheetml/2006/main" count="686" uniqueCount="100">
  <si>
    <t>Customer</t>
  </si>
  <si>
    <t>Jaime</t>
  </si>
  <si>
    <t>Dale</t>
  </si>
  <si>
    <t>Garrett</t>
  </si>
  <si>
    <t>Mihaly</t>
  </si>
  <si>
    <t>Clarence</t>
  </si>
  <si>
    <t>Mora</t>
  </si>
  <si>
    <t>Noy</t>
  </si>
  <si>
    <t>Nanette</t>
  </si>
  <si>
    <t>Janica</t>
  </si>
  <si>
    <t>Tempest</t>
  </si>
  <si>
    <t>Turner</t>
  </si>
  <si>
    <t>Russel</t>
  </si>
  <si>
    <t>Tobias</t>
  </si>
  <si>
    <t>Honore</t>
  </si>
  <si>
    <t>Vanessa</t>
  </si>
  <si>
    <t>Moria</t>
  </si>
  <si>
    <t>Carmel</t>
  </si>
  <si>
    <t>Seymour</t>
  </si>
  <si>
    <t>Percival</t>
  </si>
  <si>
    <t>Porter</t>
  </si>
  <si>
    <t>Eunice</t>
  </si>
  <si>
    <t>May</t>
  </si>
  <si>
    <t>Matana</t>
  </si>
  <si>
    <t>Larue</t>
  </si>
  <si>
    <t>Ziven</t>
  </si>
  <si>
    <t>Remy</t>
  </si>
  <si>
    <t>Quennel</t>
  </si>
  <si>
    <t>Ilia</t>
  </si>
  <si>
    <t>Yaphet</t>
  </si>
  <si>
    <t>Frances</t>
  </si>
  <si>
    <t>Juliet</t>
  </si>
  <si>
    <t>Questa</t>
  </si>
  <si>
    <t>Samella</t>
  </si>
  <si>
    <t>Yakim</t>
  </si>
  <si>
    <t>Vladimir</t>
  </si>
  <si>
    <t>Benny</t>
  </si>
  <si>
    <t>Ira</t>
  </si>
  <si>
    <t>Gage</t>
  </si>
  <si>
    <t>Pernell</t>
  </si>
  <si>
    <t>Marlon</t>
  </si>
  <si>
    <t>Otis</t>
  </si>
  <si>
    <t>Jody</t>
  </si>
  <si>
    <t>Rodney</t>
  </si>
  <si>
    <t>Salome</t>
  </si>
  <si>
    <t>Cassandra</t>
  </si>
  <si>
    <t>Merry</t>
  </si>
  <si>
    <t>Sage</t>
  </si>
  <si>
    <t>Nikita</t>
  </si>
  <si>
    <t>Andy</t>
  </si>
  <si>
    <t>Tammy</t>
  </si>
  <si>
    <t>Store</t>
  </si>
  <si>
    <t>Amount</t>
  </si>
  <si>
    <t>Trader Joe's</t>
  </si>
  <si>
    <t>Wegmans</t>
  </si>
  <si>
    <t>Publix</t>
  </si>
  <si>
    <t>Row Labels</t>
  </si>
  <si>
    <t>Grand Total</t>
  </si>
  <si>
    <t>Count of Customer</t>
  </si>
  <si>
    <t>Lois</t>
  </si>
  <si>
    <t>Column Labels</t>
  </si>
  <si>
    <t>Cardholders</t>
  </si>
  <si>
    <t>Alix</t>
  </si>
  <si>
    <t>Fredo</t>
  </si>
  <si>
    <t>Lupe</t>
  </si>
  <si>
    <t>Dean</t>
  </si>
  <si>
    <t>Stanley</t>
  </si>
  <si>
    <t>Orlando</t>
  </si>
  <si>
    <t>Thomas</t>
  </si>
  <si>
    <t>Salima</t>
  </si>
  <si>
    <t>Cathy</t>
  </si>
  <si>
    <t>All 3</t>
  </si>
  <si>
    <t>Unused</t>
  </si>
  <si>
    <t>TJ Only</t>
  </si>
  <si>
    <t>Wegmans Only</t>
  </si>
  <si>
    <t>Publix Only</t>
  </si>
  <si>
    <t>Todd</t>
  </si>
  <si>
    <t>Irrfan</t>
  </si>
  <si>
    <t>TJ Visits</t>
  </si>
  <si>
    <t>Total Spent</t>
  </si>
  <si>
    <t>Publix Visits</t>
  </si>
  <si>
    <t>Weg Visits</t>
  </si>
  <si>
    <t>Weg + TJ</t>
  </si>
  <si>
    <t>TJ + P</t>
  </si>
  <si>
    <t>P + Weg</t>
  </si>
  <si>
    <t>Spent</t>
  </si>
  <si>
    <t>Weg Spending</t>
  </si>
  <si>
    <t>Publix Spending</t>
  </si>
  <si>
    <t>TJ Spending</t>
  </si>
  <si>
    <t>Jimmi</t>
  </si>
  <si>
    <t>SPENDING</t>
  </si>
  <si>
    <t>VISITS</t>
  </si>
  <si>
    <t>Lloyd</t>
  </si>
  <si>
    <t>AJ</t>
  </si>
  <si>
    <t>Simon</t>
  </si>
  <si>
    <t>Violet</t>
  </si>
  <si>
    <t>UNUSED</t>
  </si>
  <si>
    <t>Derrick</t>
  </si>
  <si>
    <t>Reese</t>
  </si>
  <si>
    <t>Levi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</si>
</sst>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3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4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</cellXfs>
  <cellStyles count="1">
    <cellStyle name="Normal" xfId="0" builtinId="0"/>
  </cellStyles>
  <dxfs count="23"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511175</xdr:colOff>
      <xdr:row>0</xdr:row>
      <xdr:rowOff>152400</xdr:rowOff>
    </xdr:from>
    <xdr:to>
      <xdr:col>8</xdr:col>
      <xdr:colOff>53975</xdr:colOff>
      <xdr:row>12</xdr:row>
      <xdr:rowOff>9525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442253C-D3CB-4179-833B-E8A8B60F9D15}"/>
            </a:ext>
          </a:extLst>
        </xdr:cNvPr>
        <xdr:cNvSpPr/>
      </xdr:nvSpPr>
      <xdr:spPr>
        <a:xfrm>
          <a:off x="2425700" y="152400"/>
          <a:ext cx="2533650" cy="235585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6</xdr:col>
      <xdr:colOff>320675</xdr:colOff>
      <xdr:row>0</xdr:row>
      <xdr:rowOff>171450</xdr:rowOff>
    </xdr:from>
    <xdr:to>
      <xdr:col>10</xdr:col>
      <xdr:colOff>473075</xdr:colOff>
      <xdr:row>12</xdr:row>
      <xdr:rowOff>28575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4C22045-7B2D-4A3E-9C7F-F4BBCB781544}"/>
            </a:ext>
          </a:extLst>
        </xdr:cNvPr>
        <xdr:cNvSpPr/>
      </xdr:nvSpPr>
      <xdr:spPr>
        <a:xfrm>
          <a:off x="4064000" y="171450"/>
          <a:ext cx="2590800" cy="235585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5</xdr:col>
      <xdr:colOff>231775</xdr:colOff>
      <xdr:row>5</xdr:row>
      <xdr:rowOff>82550</xdr:rowOff>
    </xdr:from>
    <xdr:to>
      <xdr:col>9</xdr:col>
      <xdr:colOff>384175</xdr:colOff>
      <xdr:row>16</xdr:row>
      <xdr:rowOff>206375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5D0DA65-1816-4BA3-A109-9108F50E91E1}"/>
            </a:ext>
          </a:extLst>
        </xdr:cNvPr>
        <xdr:cNvSpPr/>
      </xdr:nvSpPr>
      <xdr:spPr>
        <a:xfrm>
          <a:off x="3365500" y="1136650"/>
          <a:ext cx="2590800" cy="235585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zTopia" refreshedDate="42922.691371064815" createdVersion="6" refreshedVersion="6" minRefreshableVersion="3" recordCount="210" xr:uid="{00000000-000A-0000-FFFF-FFFF1D010000}">
  <cacheSource type="worksheet">
    <worksheetSource ref="A1:C211" sheet="Useage"/>
  </cacheSource>
  <cacheFields count="3">
    <cacheField name="Customer" numFmtId="0">
      <sharedItems count="60">
        <s v="Jaime"/>
        <s v="Dale"/>
        <s v="Garrett"/>
        <s v="Mihaly"/>
        <s v="Clarence"/>
        <s v="Mora"/>
        <s v="Noy"/>
        <s v="Nanette"/>
        <s v="Andy"/>
        <s v="Cathy"/>
        <s v="Frances"/>
        <s v="Janica"/>
        <s v="Tempest"/>
        <s v="Turner"/>
        <s v="Russel"/>
        <s v="Tammy"/>
        <s v="Tobias"/>
        <s v="Honore"/>
        <s v="Juliet"/>
        <s v="Vanessa"/>
        <s v="Moria"/>
        <s v="Carmel"/>
        <s v="Seymour"/>
        <s v="Percival"/>
        <s v="Porter"/>
        <s v="Eunice"/>
        <s v="Reese"/>
        <s v="Derrick"/>
        <s v="Matana"/>
        <s v="Larue"/>
        <s v="Ziven"/>
        <s v="Remy"/>
        <s v="Quennel"/>
        <s v="Ilia"/>
        <s v="Yaphet"/>
        <s v="Questa"/>
        <s v="Samella"/>
        <s v="Yakim"/>
        <s v="Vladimir"/>
        <s v="Jody"/>
        <s v="Lois"/>
        <s v="Rodney"/>
        <s v="Salome"/>
        <s v="Benny"/>
        <s v="Ira"/>
        <s v="Gage"/>
        <s v="Pernell"/>
        <s v="Marlon"/>
        <s v="Otis"/>
        <s v="Lloyd"/>
        <s v="Simon"/>
        <s v="Cassandra"/>
        <s v="Merry"/>
        <s v="Sage"/>
        <s v="Nikita"/>
        <s v="AJ"/>
        <s v="Levi"/>
        <s v="Thibaud" u="1"/>
        <s v="Yadon" u="1"/>
        <s v="May" u="1"/>
      </sharedItems>
    </cacheField>
    <cacheField name="Store" numFmtId="0">
      <sharedItems count="3">
        <s v="Publix"/>
        <s v="Wegmans"/>
        <s v="Trader Joe's"/>
      </sharedItems>
    </cacheField>
    <cacheField name="Amount" numFmtId="8">
      <sharedItems containsSemiMixedTypes="0" containsString="0" containsNumber="1" minValue="0.75" maxValue="244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x v="0"/>
    <x v="0"/>
    <n v="10.93"/>
  </r>
  <r>
    <x v="1"/>
    <x v="0"/>
    <n v="54.14"/>
  </r>
  <r>
    <x v="2"/>
    <x v="0"/>
    <n v="104.5"/>
  </r>
  <r>
    <x v="3"/>
    <x v="0"/>
    <n v="65.53"/>
  </r>
  <r>
    <x v="4"/>
    <x v="1"/>
    <n v="94.88"/>
  </r>
  <r>
    <x v="5"/>
    <x v="1"/>
    <n v="76.11"/>
  </r>
  <r>
    <x v="6"/>
    <x v="0"/>
    <n v="8.3800000000000008"/>
  </r>
  <r>
    <x v="7"/>
    <x v="0"/>
    <n v="106.48"/>
  </r>
  <r>
    <x v="8"/>
    <x v="1"/>
    <n v="16.899999999999999"/>
  </r>
  <r>
    <x v="8"/>
    <x v="1"/>
    <n v="59.09"/>
  </r>
  <r>
    <x v="8"/>
    <x v="2"/>
    <n v="104.1"/>
  </r>
  <r>
    <x v="8"/>
    <x v="2"/>
    <n v="62.26"/>
  </r>
  <r>
    <x v="9"/>
    <x v="0"/>
    <n v="10.77"/>
  </r>
  <r>
    <x v="9"/>
    <x v="0"/>
    <n v="36.9"/>
  </r>
  <r>
    <x v="10"/>
    <x v="2"/>
    <n v="111.71"/>
  </r>
  <r>
    <x v="10"/>
    <x v="2"/>
    <n v="86.02"/>
  </r>
  <r>
    <x v="11"/>
    <x v="1"/>
    <n v="61.59"/>
  </r>
  <r>
    <x v="12"/>
    <x v="1"/>
    <n v="17.579999999999998"/>
  </r>
  <r>
    <x v="13"/>
    <x v="1"/>
    <n v="5.61"/>
  </r>
  <r>
    <x v="14"/>
    <x v="1"/>
    <n v="42.71"/>
  </r>
  <r>
    <x v="15"/>
    <x v="0"/>
    <n v="103.31"/>
  </r>
  <r>
    <x v="16"/>
    <x v="0"/>
    <n v="6.43"/>
  </r>
  <r>
    <x v="17"/>
    <x v="2"/>
    <n v="14.19"/>
  </r>
  <r>
    <x v="18"/>
    <x v="2"/>
    <n v="65.53"/>
  </r>
  <r>
    <x v="18"/>
    <x v="2"/>
    <n v="94.88"/>
  </r>
  <r>
    <x v="18"/>
    <x v="2"/>
    <n v="76.11"/>
  </r>
  <r>
    <x v="18"/>
    <x v="2"/>
    <n v="19.88"/>
  </r>
  <r>
    <x v="18"/>
    <x v="2"/>
    <n v="113.97"/>
  </r>
  <r>
    <x v="18"/>
    <x v="2"/>
    <n v="83.65"/>
  </r>
  <r>
    <x v="18"/>
    <x v="2"/>
    <n v="54.14"/>
  </r>
  <r>
    <x v="18"/>
    <x v="2"/>
    <n v="54.14"/>
  </r>
  <r>
    <x v="18"/>
    <x v="2"/>
    <n v="54.14"/>
  </r>
  <r>
    <x v="5"/>
    <x v="1"/>
    <n v="17.940000000000001"/>
  </r>
  <r>
    <x v="5"/>
    <x v="1"/>
    <n v="110.06"/>
  </r>
  <r>
    <x v="19"/>
    <x v="0"/>
    <n v="65.23"/>
  </r>
  <r>
    <x v="20"/>
    <x v="2"/>
    <n v="54.9"/>
  </r>
  <r>
    <x v="21"/>
    <x v="2"/>
    <n v="62.44"/>
  </r>
  <r>
    <x v="22"/>
    <x v="2"/>
    <n v="47.41"/>
  </r>
  <r>
    <x v="23"/>
    <x v="1"/>
    <n v="64.56"/>
  </r>
  <r>
    <x v="24"/>
    <x v="1"/>
    <n v="23.94"/>
  </r>
  <r>
    <x v="25"/>
    <x v="1"/>
    <n v="4.0999999999999996"/>
  </r>
  <r>
    <x v="26"/>
    <x v="2"/>
    <n v="15.8"/>
  </r>
  <r>
    <x v="9"/>
    <x v="0"/>
    <n v="19.88"/>
  </r>
  <r>
    <x v="27"/>
    <x v="1"/>
    <n v="113.97"/>
  </r>
  <r>
    <x v="28"/>
    <x v="1"/>
    <n v="83.65"/>
  </r>
  <r>
    <x v="29"/>
    <x v="2"/>
    <n v="3.5"/>
  </r>
  <r>
    <x v="11"/>
    <x v="2"/>
    <n v="85.71"/>
  </r>
  <r>
    <x v="12"/>
    <x v="2"/>
    <n v="88.63"/>
  </r>
  <r>
    <x v="13"/>
    <x v="0"/>
    <n v="19.87"/>
  </r>
  <r>
    <x v="14"/>
    <x v="0"/>
    <n v="31.9"/>
  </r>
  <r>
    <x v="16"/>
    <x v="2"/>
    <n v="100.14"/>
  </r>
  <r>
    <x v="17"/>
    <x v="2"/>
    <n v="1.37"/>
  </r>
  <r>
    <x v="30"/>
    <x v="0"/>
    <n v="31.49"/>
  </r>
  <r>
    <x v="31"/>
    <x v="1"/>
    <n v="59.73"/>
  </r>
  <r>
    <x v="32"/>
    <x v="2"/>
    <n v="97.49"/>
  </r>
  <r>
    <x v="33"/>
    <x v="0"/>
    <n v="17.329999999999998"/>
  </r>
  <r>
    <x v="34"/>
    <x v="1"/>
    <n v="90.21"/>
  </r>
  <r>
    <x v="10"/>
    <x v="2"/>
    <n v="92.71"/>
  </r>
  <r>
    <x v="18"/>
    <x v="2"/>
    <n v="19.47"/>
  </r>
  <r>
    <x v="35"/>
    <x v="0"/>
    <n v="110.42"/>
  </r>
  <r>
    <x v="8"/>
    <x v="0"/>
    <n v="6.12"/>
  </r>
  <r>
    <x v="36"/>
    <x v="2"/>
    <n v="87.66"/>
  </r>
  <r>
    <x v="37"/>
    <x v="2"/>
    <n v="34.75"/>
  </r>
  <r>
    <x v="38"/>
    <x v="0"/>
    <n v="6.14"/>
  </r>
  <r>
    <x v="25"/>
    <x v="1"/>
    <n v="47.41"/>
  </r>
  <r>
    <x v="26"/>
    <x v="2"/>
    <n v="9.02"/>
  </r>
  <r>
    <x v="9"/>
    <x v="0"/>
    <n v="34.200000000000003"/>
  </r>
  <r>
    <x v="39"/>
    <x v="0"/>
    <n v="29.8"/>
  </r>
  <r>
    <x v="39"/>
    <x v="0"/>
    <n v="125.74"/>
  </r>
  <r>
    <x v="9"/>
    <x v="0"/>
    <n v="37.049999999999997"/>
  </r>
  <r>
    <x v="9"/>
    <x v="0"/>
    <n v="71.88"/>
  </r>
  <r>
    <x v="29"/>
    <x v="2"/>
    <n v="115.83"/>
  </r>
  <r>
    <x v="30"/>
    <x v="2"/>
    <n v="54.14"/>
  </r>
  <r>
    <x v="30"/>
    <x v="0"/>
    <n v="104.5"/>
  </r>
  <r>
    <x v="30"/>
    <x v="2"/>
    <n v="65.53"/>
  </r>
  <r>
    <x v="30"/>
    <x v="0"/>
    <n v="90.89"/>
  </r>
  <r>
    <x v="32"/>
    <x v="2"/>
    <n v="51.66"/>
  </r>
  <r>
    <x v="32"/>
    <x v="0"/>
    <n v="18.440000000000001"/>
  </r>
  <r>
    <x v="40"/>
    <x v="2"/>
    <n v="38.119999999999997"/>
  </r>
  <r>
    <x v="40"/>
    <x v="2"/>
    <n v="19.059999999999999"/>
  </r>
  <r>
    <x v="40"/>
    <x v="2"/>
    <n v="28.49"/>
  </r>
  <r>
    <x v="40"/>
    <x v="2"/>
    <n v="3.06"/>
  </r>
  <r>
    <x v="11"/>
    <x v="1"/>
    <n v="96.6"/>
  </r>
  <r>
    <x v="39"/>
    <x v="2"/>
    <n v="21.57"/>
  </r>
  <r>
    <x v="39"/>
    <x v="2"/>
    <n v="8.17"/>
  </r>
  <r>
    <x v="39"/>
    <x v="1"/>
    <n v="1.1100000000000001"/>
  </r>
  <r>
    <x v="41"/>
    <x v="2"/>
    <n v="48.8"/>
  </r>
  <r>
    <x v="42"/>
    <x v="0"/>
    <n v="2.9"/>
  </r>
  <r>
    <x v="39"/>
    <x v="0"/>
    <n v="115.18"/>
  </r>
  <r>
    <x v="39"/>
    <x v="0"/>
    <n v="97.19"/>
  </r>
  <r>
    <x v="39"/>
    <x v="0"/>
    <n v="244.96"/>
  </r>
  <r>
    <x v="43"/>
    <x v="1"/>
    <n v="48.76"/>
  </r>
  <r>
    <x v="44"/>
    <x v="2"/>
    <n v="69.69"/>
  </r>
  <r>
    <x v="45"/>
    <x v="1"/>
    <n v="31.85"/>
  </r>
  <r>
    <x v="44"/>
    <x v="0"/>
    <n v="30.47"/>
  </r>
  <r>
    <x v="45"/>
    <x v="0"/>
    <n v="30.98"/>
  </r>
  <r>
    <x v="45"/>
    <x v="2"/>
    <n v="65.77"/>
  </r>
  <r>
    <x v="45"/>
    <x v="2"/>
    <n v="108.28"/>
  </r>
  <r>
    <x v="27"/>
    <x v="0"/>
    <n v="34.4"/>
  </r>
  <r>
    <x v="28"/>
    <x v="1"/>
    <n v="97.83"/>
  </r>
  <r>
    <x v="39"/>
    <x v="0"/>
    <n v="109.4"/>
  </r>
  <r>
    <x v="39"/>
    <x v="0"/>
    <n v="10.41"/>
  </r>
  <r>
    <x v="45"/>
    <x v="2"/>
    <n v="42.22"/>
  </r>
  <r>
    <x v="45"/>
    <x v="0"/>
    <n v="17.170000000000002"/>
  </r>
  <r>
    <x v="45"/>
    <x v="0"/>
    <n v="12.38"/>
  </r>
  <r>
    <x v="19"/>
    <x v="2"/>
    <n v="103.9"/>
  </r>
  <r>
    <x v="19"/>
    <x v="0"/>
    <n v="19.64"/>
  </r>
  <r>
    <x v="19"/>
    <x v="0"/>
    <n v="115.33"/>
  </r>
  <r>
    <x v="19"/>
    <x v="0"/>
    <n v="72.849999999999994"/>
  </r>
  <r>
    <x v="19"/>
    <x v="0"/>
    <n v="88.76"/>
  </r>
  <r>
    <x v="46"/>
    <x v="0"/>
    <n v="56.16"/>
  </r>
  <r>
    <x v="47"/>
    <x v="2"/>
    <n v="50.36"/>
  </r>
  <r>
    <x v="48"/>
    <x v="1"/>
    <n v="51.66"/>
  </r>
  <r>
    <x v="39"/>
    <x v="0"/>
    <n v="117.8"/>
  </r>
  <r>
    <x v="39"/>
    <x v="0"/>
    <n v="101.11"/>
  </r>
  <r>
    <x v="39"/>
    <x v="0"/>
    <n v="66.48"/>
  </r>
  <r>
    <x v="42"/>
    <x v="2"/>
    <n v="89.28"/>
  </r>
  <r>
    <x v="49"/>
    <x v="2"/>
    <n v="73.12"/>
  </r>
  <r>
    <x v="49"/>
    <x v="2"/>
    <n v="129.65"/>
  </r>
  <r>
    <x v="24"/>
    <x v="2"/>
    <n v="83.2"/>
  </r>
  <r>
    <x v="39"/>
    <x v="1"/>
    <n v="6.44"/>
  </r>
  <r>
    <x v="41"/>
    <x v="2"/>
    <n v="18.600000000000001"/>
  </r>
  <r>
    <x v="42"/>
    <x v="1"/>
    <n v="5.48"/>
  </r>
  <r>
    <x v="50"/>
    <x v="0"/>
    <n v="18.29"/>
  </r>
  <r>
    <x v="24"/>
    <x v="2"/>
    <n v="66.489999999999995"/>
  </r>
  <r>
    <x v="24"/>
    <x v="1"/>
    <n v="10.029999999999999"/>
  </r>
  <r>
    <x v="24"/>
    <x v="2"/>
    <n v="8.5299999999999994"/>
  </r>
  <r>
    <x v="24"/>
    <x v="1"/>
    <n v="2.11"/>
  </r>
  <r>
    <x v="42"/>
    <x v="2"/>
    <n v="87.34"/>
  </r>
  <r>
    <x v="42"/>
    <x v="2"/>
    <n v="55.3"/>
  </r>
  <r>
    <x v="42"/>
    <x v="2"/>
    <n v="64.89"/>
  </r>
  <r>
    <x v="42"/>
    <x v="0"/>
    <n v="100.19"/>
  </r>
  <r>
    <x v="13"/>
    <x v="0"/>
    <n v="37.56"/>
  </r>
  <r>
    <x v="14"/>
    <x v="2"/>
    <n v="60.87"/>
  </r>
  <r>
    <x v="16"/>
    <x v="0"/>
    <n v="63.31"/>
  </r>
  <r>
    <x v="17"/>
    <x v="2"/>
    <n v="34.369999999999997"/>
  </r>
  <r>
    <x v="19"/>
    <x v="2"/>
    <n v="34.42"/>
  </r>
  <r>
    <x v="20"/>
    <x v="0"/>
    <n v="54.6"/>
  </r>
  <r>
    <x v="21"/>
    <x v="0"/>
    <n v="85.3"/>
  </r>
  <r>
    <x v="22"/>
    <x v="1"/>
    <n v="3.76"/>
  </r>
  <r>
    <x v="38"/>
    <x v="2"/>
    <n v="12.45"/>
  </r>
  <r>
    <x v="25"/>
    <x v="1"/>
    <n v="27.14"/>
  </r>
  <r>
    <x v="26"/>
    <x v="1"/>
    <n v="4.18"/>
  </r>
  <r>
    <x v="9"/>
    <x v="0"/>
    <n v="92.24"/>
  </r>
  <r>
    <x v="27"/>
    <x v="2"/>
    <n v="52.5"/>
  </r>
  <r>
    <x v="28"/>
    <x v="0"/>
    <n v="47.3"/>
  </r>
  <r>
    <x v="29"/>
    <x v="0"/>
    <n v="19.149999999999999"/>
  </r>
  <r>
    <x v="11"/>
    <x v="2"/>
    <n v="73.83"/>
  </r>
  <r>
    <x v="43"/>
    <x v="1"/>
    <n v="15.34"/>
  </r>
  <r>
    <x v="44"/>
    <x v="2"/>
    <n v="97.34"/>
  </r>
  <r>
    <x v="45"/>
    <x v="0"/>
    <n v="8.9499999999999993"/>
  </r>
  <r>
    <x v="39"/>
    <x v="2"/>
    <n v="42"/>
  </r>
  <r>
    <x v="25"/>
    <x v="1"/>
    <n v="50.3"/>
  </r>
  <r>
    <x v="25"/>
    <x v="1"/>
    <n v="15.21"/>
  </r>
  <r>
    <x v="25"/>
    <x v="1"/>
    <n v="41.41"/>
  </r>
  <r>
    <x v="42"/>
    <x v="0"/>
    <n v="79.900000000000006"/>
  </r>
  <r>
    <x v="51"/>
    <x v="2"/>
    <n v="111.16"/>
  </r>
  <r>
    <x v="51"/>
    <x v="2"/>
    <n v="68.67"/>
  </r>
  <r>
    <x v="51"/>
    <x v="2"/>
    <n v="63.66"/>
  </r>
  <r>
    <x v="52"/>
    <x v="0"/>
    <n v="36.229999999999997"/>
  </r>
  <r>
    <x v="53"/>
    <x v="0"/>
    <n v="57.45"/>
  </r>
  <r>
    <x v="54"/>
    <x v="2"/>
    <n v="41.65"/>
  </r>
  <r>
    <x v="52"/>
    <x v="2"/>
    <n v="12.57"/>
  </r>
  <r>
    <x v="25"/>
    <x v="0"/>
    <n v="94.18"/>
  </r>
  <r>
    <x v="25"/>
    <x v="0"/>
    <n v="17.29"/>
  </r>
  <r>
    <x v="50"/>
    <x v="0"/>
    <n v="3.11"/>
  </r>
  <r>
    <x v="53"/>
    <x v="0"/>
    <n v="84.8"/>
  </r>
  <r>
    <x v="54"/>
    <x v="1"/>
    <n v="95.26"/>
  </r>
  <r>
    <x v="52"/>
    <x v="2"/>
    <n v="70.39"/>
  </r>
  <r>
    <x v="53"/>
    <x v="2"/>
    <n v="3.31"/>
  </r>
  <r>
    <x v="54"/>
    <x v="2"/>
    <n v="25.43"/>
  </r>
  <r>
    <x v="53"/>
    <x v="0"/>
    <n v="113.44"/>
  </r>
  <r>
    <x v="54"/>
    <x v="1"/>
    <n v="54.99"/>
  </r>
  <r>
    <x v="35"/>
    <x v="2"/>
    <n v="77.86"/>
  </r>
  <r>
    <x v="28"/>
    <x v="0"/>
    <n v="85"/>
  </r>
  <r>
    <x v="37"/>
    <x v="0"/>
    <n v="79.45"/>
  </r>
  <r>
    <x v="49"/>
    <x v="2"/>
    <n v="140.30000000000001"/>
  </r>
  <r>
    <x v="49"/>
    <x v="2"/>
    <n v="110.7"/>
  </r>
  <r>
    <x v="49"/>
    <x v="2"/>
    <n v="82.67"/>
  </r>
  <r>
    <x v="51"/>
    <x v="2"/>
    <n v="14.68"/>
  </r>
  <r>
    <x v="51"/>
    <x v="2"/>
    <n v="30.2"/>
  </r>
  <r>
    <x v="52"/>
    <x v="2"/>
    <n v="75.680000000000007"/>
  </r>
  <r>
    <x v="53"/>
    <x v="2"/>
    <n v="73.31"/>
  </r>
  <r>
    <x v="54"/>
    <x v="1"/>
    <n v="78.84"/>
  </r>
  <r>
    <x v="35"/>
    <x v="2"/>
    <n v="68.62"/>
  </r>
  <r>
    <x v="36"/>
    <x v="1"/>
    <n v="101.55"/>
  </r>
  <r>
    <x v="37"/>
    <x v="1"/>
    <n v="79.33"/>
  </r>
  <r>
    <x v="38"/>
    <x v="1"/>
    <n v="3.19"/>
  </r>
  <r>
    <x v="25"/>
    <x v="0"/>
    <n v="38.6"/>
  </r>
  <r>
    <x v="26"/>
    <x v="0"/>
    <n v="13.41"/>
  </r>
  <r>
    <x v="9"/>
    <x v="0"/>
    <n v="36.159999999999997"/>
  </r>
  <r>
    <x v="49"/>
    <x v="2"/>
    <n v="126"/>
  </r>
  <r>
    <x v="49"/>
    <x v="2"/>
    <n v="100.44"/>
  </r>
  <r>
    <x v="24"/>
    <x v="1"/>
    <n v="16.09"/>
  </r>
  <r>
    <x v="24"/>
    <x v="2"/>
    <n v="19.38"/>
  </r>
  <r>
    <x v="55"/>
    <x v="2"/>
    <n v="74"/>
  </r>
  <r>
    <x v="55"/>
    <x v="2"/>
    <n v="99.3"/>
  </r>
  <r>
    <x v="55"/>
    <x v="2"/>
    <n v="62.12"/>
  </r>
  <r>
    <x v="55"/>
    <x v="0"/>
    <n v="0.75"/>
  </r>
  <r>
    <x v="55"/>
    <x v="2"/>
    <n v="31.16"/>
  </r>
  <r>
    <x v="55"/>
    <x v="2"/>
    <n v="55.89"/>
  </r>
  <r>
    <x v="55"/>
    <x v="2"/>
    <n v="19.66"/>
  </r>
  <r>
    <x v="8"/>
    <x v="1"/>
    <n v="42.4"/>
  </r>
  <r>
    <x v="46"/>
    <x v="0"/>
    <n v="17.64"/>
  </r>
  <r>
    <x v="33"/>
    <x v="0"/>
    <n v="29.16"/>
  </r>
  <r>
    <x v="33"/>
    <x v="0"/>
    <n v="8.0399999999999991"/>
  </r>
  <r>
    <x v="15"/>
    <x v="2"/>
    <n v="99"/>
  </r>
  <r>
    <x v="50"/>
    <x v="0"/>
    <n v="71.099999999999994"/>
  </r>
  <r>
    <x v="56"/>
    <x v="2"/>
    <n v="34.75"/>
  </r>
  <r>
    <x v="54"/>
    <x v="0"/>
    <n v="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:L60" firstHeaderRow="1" firstDataRow="2" firstDataCol="1"/>
  <pivotFields count="3">
    <pivotField axis="axisRow" dataField="1" subtotalTop="0" showAll="0" sortType="descending">
      <items count="61">
        <item m="1" x="59"/>
        <item x="8"/>
        <item x="43"/>
        <item x="21"/>
        <item x="51"/>
        <item x="9"/>
        <item x="4"/>
        <item x="1"/>
        <item x="25"/>
        <item x="10"/>
        <item x="45"/>
        <item x="2"/>
        <item x="17"/>
        <item x="33"/>
        <item x="44"/>
        <item x="0"/>
        <item x="11"/>
        <item x="39"/>
        <item x="18"/>
        <item x="29"/>
        <item x="49"/>
        <item x="40"/>
        <item x="47"/>
        <item x="28"/>
        <item x="52"/>
        <item x="3"/>
        <item x="5"/>
        <item x="20"/>
        <item x="7"/>
        <item x="54"/>
        <item x="6"/>
        <item x="48"/>
        <item x="23"/>
        <item x="46"/>
        <item x="24"/>
        <item x="32"/>
        <item x="35"/>
        <item x="31"/>
        <item x="41"/>
        <item x="14"/>
        <item x="53"/>
        <item x="42"/>
        <item x="36"/>
        <item x="22"/>
        <item x="15"/>
        <item x="12"/>
        <item m="1" x="57"/>
        <item x="16"/>
        <item x="13"/>
        <item x="19"/>
        <item x="38"/>
        <item m="1" x="58"/>
        <item x="37"/>
        <item x="34"/>
        <item x="30"/>
        <item x="55"/>
        <item x="50"/>
        <item x="27"/>
        <item x="26"/>
        <item x="5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ubtotalTop="0" showAll="0">
      <items count="4">
        <item x="0"/>
        <item x="2"/>
        <item x="1"/>
        <item t="default"/>
      </items>
    </pivotField>
    <pivotField numFmtId="8" subtotalTop="0" showAll="0"/>
  </pivotFields>
  <rowFields count="1">
    <field x="0"/>
  </rowFields>
  <rowItems count="58">
    <i>
      <x v="17"/>
    </i>
    <i>
      <x v="18"/>
    </i>
    <i>
      <x v="8"/>
    </i>
    <i>
      <x v="41"/>
    </i>
    <i>
      <x v="34"/>
    </i>
    <i>
      <x v="10"/>
    </i>
    <i>
      <x v="5"/>
    </i>
    <i>
      <x v="49"/>
    </i>
    <i>
      <x v="55"/>
    </i>
    <i>
      <x v="20"/>
    </i>
    <i>
      <x v="1"/>
    </i>
    <i>
      <x v="29"/>
    </i>
    <i>
      <x v="40"/>
    </i>
    <i>
      <x v="54"/>
    </i>
    <i>
      <x v="4"/>
    </i>
    <i>
      <x v="24"/>
    </i>
    <i>
      <x v="16"/>
    </i>
    <i>
      <x v="21"/>
    </i>
    <i>
      <x v="23"/>
    </i>
    <i>
      <x v="58"/>
    </i>
    <i>
      <x v="48"/>
    </i>
    <i>
      <x v="12"/>
    </i>
    <i>
      <x v="52"/>
    </i>
    <i>
      <x v="13"/>
    </i>
    <i>
      <x v="9"/>
    </i>
    <i>
      <x v="57"/>
    </i>
    <i>
      <x v="50"/>
    </i>
    <i>
      <x v="39"/>
    </i>
    <i>
      <x v="26"/>
    </i>
    <i>
      <x v="19"/>
    </i>
    <i>
      <x v="56"/>
    </i>
    <i>
      <x v="14"/>
    </i>
    <i>
      <x v="47"/>
    </i>
    <i>
      <x v="36"/>
    </i>
    <i>
      <x v="35"/>
    </i>
    <i>
      <x v="33"/>
    </i>
    <i>
      <x v="45"/>
    </i>
    <i>
      <x v="44"/>
    </i>
    <i>
      <x v="38"/>
    </i>
    <i>
      <x v="3"/>
    </i>
    <i>
      <x v="42"/>
    </i>
    <i>
      <x v="2"/>
    </i>
    <i>
      <x v="43"/>
    </i>
    <i>
      <x v="27"/>
    </i>
    <i>
      <x v="31"/>
    </i>
    <i>
      <x v="22"/>
    </i>
    <i>
      <x v="15"/>
    </i>
    <i>
      <x v="6"/>
    </i>
    <i>
      <x v="7"/>
    </i>
    <i>
      <x v="28"/>
    </i>
    <i>
      <x v="32"/>
    </i>
    <i>
      <x v="11"/>
    </i>
    <i>
      <x v="25"/>
    </i>
    <i>
      <x v="37"/>
    </i>
    <i>
      <x v="59"/>
    </i>
    <i>
      <x v="30"/>
    </i>
    <i>
      <x v="5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Custom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7" autoFormatId="16" applyNumberFormats="0" applyBorderFormats="0" applyFontFormats="0" applyPatternFormats="0" applyAlignmentFormats="0" applyWidthHeightFormats="0">
  <queryTableRefresh nextId="2">
    <queryTableFields count="1">
      <queryTableField id="1" name="Cardholders" tableColumnId="1"/>
    </queryTableFields>
  </queryTableRefresh>
</queryTable>
</file>

<file path=xl/queryTables/queryTable2.xml><?xml version="1.0" encoding="utf-8"?>
<queryTable xmlns="http://schemas.openxmlformats.org/spreadsheetml/2006/main" name="ExternalData_2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Customer" tableColumnId="1"/>
      <queryTableField id="2" name="Publix" tableColumnId="2"/>
      <queryTableField id="3" name="Wegmans" tableColumnId="3"/>
      <queryTableField id="4" name="Trader Joe's" tableColumnId="4"/>
    </queryTableFields>
  </queryTableRefresh>
</queryTable>
</file>

<file path=xl/queryTables/queryTable3.xml><?xml version="1.0" encoding="utf-8"?>
<queryTable xmlns="http://schemas.openxmlformats.org/spreadsheetml/2006/main" name="ExternalData_3" connectionId="2" autoFormatId="16" applyNumberFormats="0" applyBorderFormats="0" applyFontFormats="0" applyPatternFormats="0" applyAlignmentFormats="0" applyWidthHeightFormats="0">
  <queryTableRefresh nextId="5">
    <queryTableFields count="4">
      <queryTableField id="1" name="Customer" tableColumnId="1"/>
      <queryTableField id="2" name="Publix" tableColumnId="2"/>
      <queryTableField id="3" name="Wegmans" tableColumnId="3"/>
      <queryTableField id="4" name="Trader Joe's" tableColumnId="4"/>
    </queryTableFields>
  </queryTableRefresh>
</queryTable>
</file>

<file path=xl/queryTables/queryTable4.xml><?xml version="1.0" encoding="utf-8"?>
<queryTable xmlns="http://schemas.openxmlformats.org/spreadsheetml/2006/main" name="ExternalData_1" connectionId="6" autoFormatId="16" applyNumberFormats="0" applyBorderFormats="0" applyFontFormats="0" applyPatternFormats="0" applyAlignmentFormats="0" applyWidthHeightFormats="0">
  <queryTableRefresh nextId="4">
    <queryTableFields count="3">
      <queryTableField id="1" name="Customer" tableColumnId="1"/>
      <queryTableField id="2" name="TJ Visits" tableColumnId="2"/>
      <queryTableField id="3" name="Total Spent" tableColumnId="3"/>
    </queryTableFields>
  </queryTableRefresh>
</queryTable>
</file>

<file path=xl/queryTables/queryTable5.xml><?xml version="1.0" encoding="utf-8"?>
<queryTable xmlns="http://schemas.openxmlformats.org/spreadsheetml/2006/main" name="ExternalData_2" removeDataOnSave="1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Customer" tableColumnId="1"/>
      <queryTableField id="2" name="Publix Visits" tableColumnId="2"/>
      <queryTableField id="3" name="Total Spent" tableColumnId="3"/>
    </queryTableFields>
  </queryTableRefresh>
</queryTable>
</file>

<file path=xl/queryTables/queryTable6.xml><?xml version="1.0" encoding="utf-8"?>
<queryTable xmlns="http://schemas.openxmlformats.org/spreadsheetml/2006/main" name="ExternalData_3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Customer" tableColumnId="1"/>
      <queryTableField id="2" name="Weg Visits" tableColumnId="2"/>
      <queryTableField id="3" name="Total Spent" tableColumnId="3"/>
    </queryTableFields>
  </queryTableRefresh>
</queryTable>
</file>

<file path=xl/queryTables/queryTable7.xml><?xml version="1.0" encoding="utf-8"?>
<queryTable xmlns="http://schemas.openxmlformats.org/spreadsheetml/2006/main" name="ExternalData_1" connectionId="10" autoFormatId="16" applyNumberFormats="0" applyBorderFormats="0" applyFontFormats="0" applyPatternFormats="0" applyAlignmentFormats="0" applyWidthHeightFormats="0">
  <queryTableRefresh nextId="6">
    <queryTableFields count="5">
      <queryTableField id="1" name="Customer" tableColumnId="1"/>
      <queryTableField id="2" name="TJ Visits" tableColumnId="2"/>
      <queryTableField id="3" name="Spent" tableColumnId="3"/>
      <queryTableField id="4" name="Weg Visits" tableColumnId="4"/>
      <queryTableField id="5" name="Weg Spending" tableColumnId="5"/>
    </queryTableFields>
  </queryTableRefresh>
</queryTable>
</file>

<file path=xl/queryTables/queryTable8.xml><?xml version="1.0" encoding="utf-8"?>
<queryTable xmlns="http://schemas.openxmlformats.org/spreadsheetml/2006/main" name="ExternalData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Customer" tableColumnId="1"/>
      <queryTableField id="2" name="Publix Visits" tableColumnId="2"/>
      <queryTableField id="3" name="Publix Spending" tableColumnId="3"/>
      <queryTableField id="4" name="TJ Visits" tableColumnId="4"/>
      <queryTableField id="5" name="TJ Spending" tableColumnId="5"/>
    </queryTableFields>
  </queryTableRefresh>
</queryTable>
</file>

<file path=xl/queryTables/queryTable9.xml><?xml version="1.0" encoding="utf-8"?>
<queryTable xmlns="http://schemas.openxmlformats.org/spreadsheetml/2006/main" name="ExternalData_3" connectionId="9" autoFormatId="16" applyNumberFormats="0" applyBorderFormats="0" applyFontFormats="0" applyPatternFormats="0" applyAlignmentFormats="0" applyWidthHeightFormats="0">
  <queryTableRefresh nextId="6">
    <queryTableFields count="5">
      <queryTableField id="1" name="Customer" tableColumnId="1"/>
      <queryTableField id="2" name="Publix Visits" tableColumnId="2"/>
      <queryTableField id="3" name="Publix Spending" tableColumnId="3"/>
      <queryTableField id="4" name="Weg Visits" tableColumnId="4"/>
      <queryTableField id="5" name="Weg Spending" tableColumnId="5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rdholders" displayName="Cardholders" ref="D1:D71" totalsRowShown="0" headerRowDxfId="22">
  <autoFilter ref="D1:D71" xr:uid="{00000000-0009-0000-0100-000003000000}"/>
  <sortState ref="D2:D71">
    <sortCondition ref="D66"/>
  </sortState>
  <tableColumns count="1">
    <tableColumn id="1" xr3:uid="{00000000-0010-0000-0000-000001000000}" name="Cardholders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J___P" displayName="TJ___P" ref="H3:L16" tableType="queryTable" totalsRowShown="0">
  <autoFilter ref="H3:L16" xr:uid="{755A6D1A-664F-4F1E-8378-084C781F648C}"/>
  <tableColumns count="5">
    <tableColumn id="1" xr3:uid="{00000000-0010-0000-0900-000001000000}" uniqueName="1" name="Customer" queryTableFieldId="1" dataDxfId="5"/>
    <tableColumn id="2" xr3:uid="{00000000-0010-0000-0900-000002000000}" uniqueName="2" name="Publix Visits" queryTableFieldId="2"/>
    <tableColumn id="3" xr3:uid="{00000000-0010-0000-0900-000003000000}" uniqueName="3" name="Publix Spending" queryTableFieldId="3" dataDxfId="4"/>
    <tableColumn id="4" xr3:uid="{00000000-0010-0000-0900-000004000000}" uniqueName="4" name="TJ Visits" queryTableFieldId="4"/>
    <tableColumn id="5" xr3:uid="{00000000-0010-0000-0900-000005000000}" uniqueName="5" name="TJ Spending" queryTableFieldId="5" dataDxfId="3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Weg___P" displayName="Weg___P" ref="N3:R6" tableType="queryTable" totalsRowShown="0">
  <autoFilter ref="N3:R6" xr:uid="{04D0BBEC-8B9F-475C-B34C-DB78446326FA}"/>
  <tableColumns count="5">
    <tableColumn id="1" xr3:uid="{00000000-0010-0000-0A00-000001000000}" uniqueName="1" name="Customer" queryTableFieldId="1" dataDxfId="8"/>
    <tableColumn id="2" xr3:uid="{00000000-0010-0000-0A00-000002000000}" uniqueName="2" name="Publix Visits" queryTableFieldId="2"/>
    <tableColumn id="3" xr3:uid="{00000000-0010-0000-0A00-000003000000}" uniqueName="3" name="Publix Spending" queryTableFieldId="3" dataDxfId="7"/>
    <tableColumn id="4" xr3:uid="{00000000-0010-0000-0A00-000004000000}" uniqueName="4" name="Weg Visits" queryTableFieldId="4"/>
    <tableColumn id="5" xr3:uid="{00000000-0010-0000-0A00-000005000000}" uniqueName="5" name="Weg Spending" queryTableFieldId="5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seage" displayName="Useage" ref="A1:C211" totalsRowShown="0">
  <autoFilter ref="A1:C211" xr:uid="{00000000-0009-0000-0100-000002000000}"/>
  <tableColumns count="3">
    <tableColumn id="1" xr3:uid="{00000000-0010-0000-0100-000001000000}" name="Customer"/>
    <tableColumn id="2" xr3:uid="{00000000-0010-0000-0100-000002000000}" name="Store"/>
    <tableColumn id="3" xr3:uid="{00000000-0010-0000-0100-000003000000}" name="Amount" dataDxfId="2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Unused" displayName="Unused" ref="B5:B18" tableType="queryTable" totalsRowShown="0">
  <autoFilter ref="B5:B18" xr:uid="{C85FF82D-2F97-487E-A1D4-4CAF9859C1BD}"/>
  <sortState ref="B6:B18">
    <sortCondition ref="B9"/>
  </sortState>
  <tableColumns count="1">
    <tableColumn id="1" xr3:uid="{00000000-0010-0000-0200-000001000000}" uniqueName="1" name="Cardholders" queryTableFieldId="1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LL___Spending" displayName="ALL___Spending" ref="D5:G15" tableType="queryTable" totalsRowShown="0">
  <autoFilter ref="D5:G15" xr:uid="{0CFD988F-9137-4480-8D42-709F8E5C3425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uniqueName="1" name="Customer" queryTableFieldId="1" dataDxfId="19"/>
    <tableColumn id="2" xr3:uid="{00000000-0010-0000-0300-000002000000}" uniqueName="2" name="Publix" queryTableFieldId="2" dataDxfId="18"/>
    <tableColumn id="3" xr3:uid="{00000000-0010-0000-0300-000003000000}" uniqueName="3" name="Wegmans" queryTableFieldId="3" dataDxfId="17"/>
    <tableColumn id="4" xr3:uid="{00000000-0010-0000-0300-000004000000}" uniqueName="4" name="Trader Joe's" queryTableFieldId="4" data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ALL___Visits" displayName="ALL___Visits" ref="I5:L15" tableType="queryTable" totalsRowShown="0">
  <autoFilter ref="I5:L15" xr:uid="{BF1F5FA6-613A-4234-8AA2-92192EF67086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uniqueName="1" name="Customer" queryTableFieldId="1" dataDxfId="20"/>
    <tableColumn id="2" xr3:uid="{00000000-0010-0000-0400-000002000000}" uniqueName="2" name="Publix" queryTableFieldId="2"/>
    <tableColumn id="3" xr3:uid="{00000000-0010-0000-0400-000003000000}" uniqueName="3" name="Wegmans" queryTableFieldId="3"/>
    <tableColumn id="4" xr3:uid="{00000000-0010-0000-0400-000004000000}" uniqueName="4" name="Trader Joe's" queryTableField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J_Only" displayName="TJ_Only" ref="B4:D13" tableType="queryTable" totalsRowShown="0">
  <autoFilter ref="B4:D13" xr:uid="{C4D5F8AE-E552-4DC9-889C-B352D39F0FEA}"/>
  <sortState ref="B5:D13">
    <sortCondition ref="B9"/>
  </sortState>
  <tableColumns count="3">
    <tableColumn id="1" xr3:uid="{00000000-0010-0000-0500-000001000000}" uniqueName="1" name="Customer" queryTableFieldId="1" dataDxfId="10"/>
    <tableColumn id="2" xr3:uid="{00000000-0010-0000-0500-000002000000}" uniqueName="2" name="TJ Visits" queryTableFieldId="2"/>
    <tableColumn id="3" xr3:uid="{00000000-0010-0000-0500-000003000000}" uniqueName="3" name="Total Spent" queryTableFieldId="3" dataDxfId="9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ublix_Only" displayName="Publix_Only" ref="F4:H14" tableType="queryTable" totalsRowShown="0">
  <autoFilter ref="F4:H14" xr:uid="{9F95DAD8-091A-4D45-AB3E-37FCE78A9570}"/>
  <sortState ref="F5:H14">
    <sortCondition ref="F7"/>
  </sortState>
  <tableColumns count="3">
    <tableColumn id="1" xr3:uid="{00000000-0010-0000-0600-000001000000}" uniqueName="1" name="Customer" queryTableFieldId="1" dataDxfId="12"/>
    <tableColumn id="2" xr3:uid="{00000000-0010-0000-0600-000002000000}" uniqueName="2" name="Publix Visits" queryTableFieldId="2"/>
    <tableColumn id="3" xr3:uid="{00000000-0010-0000-0600-000003000000}" uniqueName="3" name="Total Spent" queryTableFieldId="3" dataDxfId="11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Wegeman_Only" displayName="Wegeman_Only" ref="J4:L11" tableType="queryTable" totalsRowShown="0">
  <autoFilter ref="J4:L11" xr:uid="{60685EDA-9A5F-46FF-A10A-E1AF7489A7B8}"/>
  <sortState ref="J5:L11">
    <sortCondition ref="J8"/>
  </sortState>
  <tableColumns count="3">
    <tableColumn id="1" xr3:uid="{00000000-0010-0000-0700-000001000000}" uniqueName="1" name="Customer" queryTableFieldId="1" dataDxfId="14"/>
    <tableColumn id="2" xr3:uid="{00000000-0010-0000-0700-000002000000}" uniqueName="2" name="Weg Visits" queryTableFieldId="2"/>
    <tableColumn id="3" xr3:uid="{00000000-0010-0000-0700-000003000000}" uniqueName="3" name="Total Spent" queryTableFieldId="3" dataDxfId="13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Weg___TJ" displayName="Weg___TJ" ref="B3:F8" tableType="queryTable" totalsRowShown="0">
  <autoFilter ref="B3:F8" xr:uid="{766FCA87-59FB-4B69-B7A5-B329DCA7E5A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800-000001000000}" uniqueName="1" name="Customer" queryTableFieldId="1" dataDxfId="2"/>
    <tableColumn id="2" xr3:uid="{00000000-0010-0000-0800-000002000000}" uniqueName="2" name="TJ Visits" queryTableFieldId="2"/>
    <tableColumn id="3" xr3:uid="{00000000-0010-0000-0800-000003000000}" uniqueName="3" name="Spent" queryTableFieldId="3" dataDxfId="1"/>
    <tableColumn id="4" xr3:uid="{00000000-0010-0000-0800-000004000000}" uniqueName="4" name="Weg Visits" queryTableFieldId="4"/>
    <tableColumn id="5" xr3:uid="{00000000-0010-0000-0800-000005000000}" uniqueName="5" name="Weg Spending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71"/>
  <sheetViews>
    <sheetView showGridLines="0" workbookViewId="0">
      <selection activeCell="D9" sqref="D9"/>
    </sheetView>
  </sheetViews>
  <sheetFormatPr defaultRowHeight="15" x14ac:dyDescent="0.25"/>
  <cols>
    <col min="4" max="4" width="13" customWidth="1"/>
  </cols>
  <sheetData>
    <row r="1" spans="4:4" x14ac:dyDescent="0.25">
      <c r="D1" s="5" t="s">
        <v>61</v>
      </c>
    </row>
    <row r="2" spans="4:4" x14ac:dyDescent="0.25">
      <c r="D2" t="s">
        <v>93</v>
      </c>
    </row>
    <row r="3" spans="4:4" x14ac:dyDescent="0.25">
      <c r="D3" t="s">
        <v>62</v>
      </c>
    </row>
    <row r="4" spans="4:4" x14ac:dyDescent="0.25">
      <c r="D4" t="s">
        <v>49</v>
      </c>
    </row>
    <row r="5" spans="4:4" x14ac:dyDescent="0.25">
      <c r="D5" t="s">
        <v>36</v>
      </c>
    </row>
    <row r="6" spans="4:4" x14ac:dyDescent="0.25">
      <c r="D6" t="s">
        <v>17</v>
      </c>
    </row>
    <row r="7" spans="4:4" x14ac:dyDescent="0.25">
      <c r="D7" t="s">
        <v>45</v>
      </c>
    </row>
    <row r="8" spans="4:4" x14ac:dyDescent="0.25">
      <c r="D8" t="s">
        <v>70</v>
      </c>
    </row>
    <row r="9" spans="4:4" x14ac:dyDescent="0.25">
      <c r="D9" t="s">
        <v>5</v>
      </c>
    </row>
    <row r="10" spans="4:4" x14ac:dyDescent="0.25">
      <c r="D10" t="s">
        <v>2</v>
      </c>
    </row>
    <row r="11" spans="4:4" x14ac:dyDescent="0.25">
      <c r="D11" t="s">
        <v>65</v>
      </c>
    </row>
    <row r="12" spans="4:4" x14ac:dyDescent="0.25">
      <c r="D12" t="s">
        <v>97</v>
      </c>
    </row>
    <row r="13" spans="4:4" x14ac:dyDescent="0.25">
      <c r="D13" t="s">
        <v>21</v>
      </c>
    </row>
    <row r="14" spans="4:4" x14ac:dyDescent="0.25">
      <c r="D14" t="s">
        <v>30</v>
      </c>
    </row>
    <row r="15" spans="4:4" x14ac:dyDescent="0.25">
      <c r="D15" t="s">
        <v>63</v>
      </c>
    </row>
    <row r="16" spans="4:4" x14ac:dyDescent="0.25">
      <c r="D16" t="s">
        <v>38</v>
      </c>
    </row>
    <row r="17" spans="4:4" x14ac:dyDescent="0.25">
      <c r="D17" t="s">
        <v>3</v>
      </c>
    </row>
    <row r="18" spans="4:4" x14ac:dyDescent="0.25">
      <c r="D18" t="s">
        <v>14</v>
      </c>
    </row>
    <row r="19" spans="4:4" x14ac:dyDescent="0.25">
      <c r="D19" t="s">
        <v>28</v>
      </c>
    </row>
    <row r="20" spans="4:4" x14ac:dyDescent="0.25">
      <c r="D20" t="s">
        <v>37</v>
      </c>
    </row>
    <row r="21" spans="4:4" x14ac:dyDescent="0.25">
      <c r="D21" t="s">
        <v>77</v>
      </c>
    </row>
    <row r="22" spans="4:4" x14ac:dyDescent="0.25">
      <c r="D22" t="s">
        <v>1</v>
      </c>
    </row>
    <row r="23" spans="4:4" x14ac:dyDescent="0.25">
      <c r="D23" t="s">
        <v>9</v>
      </c>
    </row>
    <row r="24" spans="4:4" x14ac:dyDescent="0.25">
      <c r="D24" t="s">
        <v>89</v>
      </c>
    </row>
    <row r="25" spans="4:4" x14ac:dyDescent="0.25">
      <c r="D25" t="s">
        <v>42</v>
      </c>
    </row>
    <row r="26" spans="4:4" x14ac:dyDescent="0.25">
      <c r="D26" t="s">
        <v>31</v>
      </c>
    </row>
    <row r="27" spans="4:4" x14ac:dyDescent="0.25">
      <c r="D27" t="s">
        <v>24</v>
      </c>
    </row>
    <row r="28" spans="4:4" x14ac:dyDescent="0.25">
      <c r="D28" t="s">
        <v>99</v>
      </c>
    </row>
    <row r="29" spans="4:4" x14ac:dyDescent="0.25">
      <c r="D29" t="s">
        <v>92</v>
      </c>
    </row>
    <row r="30" spans="4:4" x14ac:dyDescent="0.25">
      <c r="D30" t="s">
        <v>59</v>
      </c>
    </row>
    <row r="31" spans="4:4" x14ac:dyDescent="0.25">
      <c r="D31" t="s">
        <v>64</v>
      </c>
    </row>
    <row r="32" spans="4:4" x14ac:dyDescent="0.25">
      <c r="D32" t="s">
        <v>40</v>
      </c>
    </row>
    <row r="33" spans="4:4" x14ac:dyDescent="0.25">
      <c r="D33" t="s">
        <v>23</v>
      </c>
    </row>
    <row r="34" spans="4:4" x14ac:dyDescent="0.25">
      <c r="D34" t="s">
        <v>22</v>
      </c>
    </row>
    <row r="35" spans="4:4" x14ac:dyDescent="0.25">
      <c r="D35" t="s">
        <v>46</v>
      </c>
    </row>
    <row r="36" spans="4:4" x14ac:dyDescent="0.25">
      <c r="D36" t="s">
        <v>4</v>
      </c>
    </row>
    <row r="37" spans="4:4" x14ac:dyDescent="0.25">
      <c r="D37" t="s">
        <v>6</v>
      </c>
    </row>
    <row r="38" spans="4:4" x14ac:dyDescent="0.25">
      <c r="D38" t="s">
        <v>16</v>
      </c>
    </row>
    <row r="39" spans="4:4" x14ac:dyDescent="0.25">
      <c r="D39" t="s">
        <v>8</v>
      </c>
    </row>
    <row r="40" spans="4:4" x14ac:dyDescent="0.25">
      <c r="D40" t="s">
        <v>48</v>
      </c>
    </row>
    <row r="41" spans="4:4" x14ac:dyDescent="0.25">
      <c r="D41" t="s">
        <v>7</v>
      </c>
    </row>
    <row r="42" spans="4:4" x14ac:dyDescent="0.25">
      <c r="D42" t="s">
        <v>67</v>
      </c>
    </row>
    <row r="43" spans="4:4" x14ac:dyDescent="0.25">
      <c r="D43" t="s">
        <v>41</v>
      </c>
    </row>
    <row r="44" spans="4:4" x14ac:dyDescent="0.25">
      <c r="D44" t="s">
        <v>19</v>
      </c>
    </row>
    <row r="45" spans="4:4" x14ac:dyDescent="0.25">
      <c r="D45" t="s">
        <v>39</v>
      </c>
    </row>
    <row r="46" spans="4:4" x14ac:dyDescent="0.25">
      <c r="D46" t="s">
        <v>20</v>
      </c>
    </row>
    <row r="47" spans="4:4" x14ac:dyDescent="0.25">
      <c r="D47" t="s">
        <v>27</v>
      </c>
    </row>
    <row r="48" spans="4:4" x14ac:dyDescent="0.25">
      <c r="D48" t="s">
        <v>32</v>
      </c>
    </row>
    <row r="49" spans="4:4" x14ac:dyDescent="0.25">
      <c r="D49" t="s">
        <v>98</v>
      </c>
    </row>
    <row r="50" spans="4:4" x14ac:dyDescent="0.25">
      <c r="D50" t="s">
        <v>26</v>
      </c>
    </row>
    <row r="51" spans="4:4" x14ac:dyDescent="0.25">
      <c r="D51" t="s">
        <v>43</v>
      </c>
    </row>
    <row r="52" spans="4:4" x14ac:dyDescent="0.25">
      <c r="D52" t="s">
        <v>12</v>
      </c>
    </row>
    <row r="53" spans="4:4" x14ac:dyDescent="0.25">
      <c r="D53" t="s">
        <v>47</v>
      </c>
    </row>
    <row r="54" spans="4:4" x14ac:dyDescent="0.25">
      <c r="D54" t="s">
        <v>69</v>
      </c>
    </row>
    <row r="55" spans="4:4" x14ac:dyDescent="0.25">
      <c r="D55" t="s">
        <v>44</v>
      </c>
    </row>
    <row r="56" spans="4:4" x14ac:dyDescent="0.25">
      <c r="D56" t="s">
        <v>33</v>
      </c>
    </row>
    <row r="57" spans="4:4" x14ac:dyDescent="0.25">
      <c r="D57" t="s">
        <v>18</v>
      </c>
    </row>
    <row r="58" spans="4:4" x14ac:dyDescent="0.25">
      <c r="D58" t="s">
        <v>94</v>
      </c>
    </row>
    <row r="59" spans="4:4" x14ac:dyDescent="0.25">
      <c r="D59" t="s">
        <v>66</v>
      </c>
    </row>
    <row r="60" spans="4:4" x14ac:dyDescent="0.25">
      <c r="D60" t="s">
        <v>50</v>
      </c>
    </row>
    <row r="61" spans="4:4" x14ac:dyDescent="0.25">
      <c r="D61" t="s">
        <v>10</v>
      </c>
    </row>
    <row r="62" spans="4:4" x14ac:dyDescent="0.25">
      <c r="D62" t="s">
        <v>68</v>
      </c>
    </row>
    <row r="63" spans="4:4" x14ac:dyDescent="0.25">
      <c r="D63" t="s">
        <v>13</v>
      </c>
    </row>
    <row r="64" spans="4:4" x14ac:dyDescent="0.25">
      <c r="D64" t="s">
        <v>76</v>
      </c>
    </row>
    <row r="65" spans="4:4" x14ac:dyDescent="0.25">
      <c r="D65" t="s">
        <v>11</v>
      </c>
    </row>
    <row r="66" spans="4:4" x14ac:dyDescent="0.25">
      <c r="D66" t="s">
        <v>15</v>
      </c>
    </row>
    <row r="67" spans="4:4" x14ac:dyDescent="0.25">
      <c r="D67" t="s">
        <v>95</v>
      </c>
    </row>
    <row r="68" spans="4:4" x14ac:dyDescent="0.25">
      <c r="D68" t="s">
        <v>35</v>
      </c>
    </row>
    <row r="69" spans="4:4" x14ac:dyDescent="0.25">
      <c r="D69" t="s">
        <v>34</v>
      </c>
    </row>
    <row r="70" spans="4:4" x14ac:dyDescent="0.25">
      <c r="D70" t="s">
        <v>29</v>
      </c>
    </row>
    <row r="71" spans="4:4" x14ac:dyDescent="0.25">
      <c r="D71" t="s">
        <v>25</v>
      </c>
    </row>
  </sheetData>
  <sortState ref="D2:D62">
    <sortCondition ref="D5"/>
  </sortState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1"/>
  <sheetViews>
    <sheetView showGridLines="0" tabSelected="1" topLeftCell="B1" zoomScale="90" zoomScaleNormal="90" workbookViewId="0">
      <selection activeCell="C205" sqref="C205"/>
    </sheetView>
  </sheetViews>
  <sheetFormatPr defaultRowHeight="15" x14ac:dyDescent="0.25"/>
  <cols>
    <col min="1" max="1" width="13.5703125" customWidth="1"/>
    <col min="2" max="2" width="12.7109375" customWidth="1"/>
    <col min="3" max="3" width="13.42578125" customWidth="1"/>
    <col min="8" max="8" width="17.85546875" bestFit="1" customWidth="1"/>
    <col min="9" max="9" width="16.28515625" bestFit="1" customWidth="1"/>
    <col min="10" max="10" width="11.5703125" bestFit="1" customWidth="1"/>
    <col min="11" max="11" width="9.85546875" bestFit="1" customWidth="1"/>
    <col min="12" max="12" width="11.28515625" bestFit="1" customWidth="1"/>
  </cols>
  <sheetData>
    <row r="1" spans="1:12" x14ac:dyDescent="0.25">
      <c r="A1" t="s">
        <v>0</v>
      </c>
      <c r="B1" t="s">
        <v>51</v>
      </c>
      <c r="C1" t="s">
        <v>52</v>
      </c>
      <c r="H1" s="2" t="s">
        <v>58</v>
      </c>
      <c r="I1" s="2" t="s">
        <v>60</v>
      </c>
    </row>
    <row r="2" spans="1:12" x14ac:dyDescent="0.25">
      <c r="A2" t="s">
        <v>1</v>
      </c>
      <c r="B2" t="s">
        <v>55</v>
      </c>
      <c r="C2" s="1">
        <v>10.93</v>
      </c>
      <c r="H2" s="2" t="s">
        <v>56</v>
      </c>
      <c r="I2" t="s">
        <v>55</v>
      </c>
      <c r="J2" t="s">
        <v>53</v>
      </c>
      <c r="K2" t="s">
        <v>54</v>
      </c>
      <c r="L2" t="s">
        <v>57</v>
      </c>
    </row>
    <row r="3" spans="1:12" x14ac:dyDescent="0.25">
      <c r="A3" t="s">
        <v>2</v>
      </c>
      <c r="B3" t="s">
        <v>55</v>
      </c>
      <c r="C3" s="1">
        <v>54.14</v>
      </c>
      <c r="H3" s="3" t="s">
        <v>42</v>
      </c>
      <c r="I3" s="4">
        <v>10</v>
      </c>
      <c r="J3" s="4">
        <v>3</v>
      </c>
      <c r="K3" s="4">
        <v>2</v>
      </c>
      <c r="L3" s="4">
        <v>15</v>
      </c>
    </row>
    <row r="4" spans="1:12" x14ac:dyDescent="0.25">
      <c r="A4" t="s">
        <v>3</v>
      </c>
      <c r="B4" t="s">
        <v>55</v>
      </c>
      <c r="C4" s="1">
        <v>104.5</v>
      </c>
      <c r="H4" s="3" t="s">
        <v>31</v>
      </c>
      <c r="I4" s="4"/>
      <c r="J4" s="4">
        <v>10</v>
      </c>
      <c r="K4" s="4"/>
      <c r="L4" s="4">
        <v>10</v>
      </c>
    </row>
    <row r="5" spans="1:12" x14ac:dyDescent="0.25">
      <c r="A5" t="s">
        <v>4</v>
      </c>
      <c r="B5" t="s">
        <v>55</v>
      </c>
      <c r="C5" s="1">
        <v>65.53</v>
      </c>
      <c r="H5" s="3" t="s">
        <v>21</v>
      </c>
      <c r="I5" s="4">
        <v>3</v>
      </c>
      <c r="J5" s="4"/>
      <c r="K5" s="4">
        <v>6</v>
      </c>
      <c r="L5" s="4">
        <v>9</v>
      </c>
    </row>
    <row r="6" spans="1:12" x14ac:dyDescent="0.25">
      <c r="A6" t="s">
        <v>5</v>
      </c>
      <c r="B6" t="s">
        <v>54</v>
      </c>
      <c r="C6" s="1">
        <v>94.88</v>
      </c>
      <c r="H6" s="3" t="s">
        <v>44</v>
      </c>
      <c r="I6" s="4">
        <v>3</v>
      </c>
      <c r="J6" s="4">
        <v>4</v>
      </c>
      <c r="K6" s="4">
        <v>1</v>
      </c>
      <c r="L6" s="4">
        <v>8</v>
      </c>
    </row>
    <row r="7" spans="1:12" x14ac:dyDescent="0.25">
      <c r="A7" t="s">
        <v>6</v>
      </c>
      <c r="B7" t="s">
        <v>54</v>
      </c>
      <c r="C7" s="1">
        <v>76.11</v>
      </c>
      <c r="H7" s="3" t="s">
        <v>20</v>
      </c>
      <c r="I7" s="4"/>
      <c r="J7" s="4">
        <v>4</v>
      </c>
      <c r="K7" s="4">
        <v>4</v>
      </c>
      <c r="L7" s="4">
        <v>8</v>
      </c>
    </row>
    <row r="8" spans="1:12" x14ac:dyDescent="0.25">
      <c r="A8" t="s">
        <v>7</v>
      </c>
      <c r="B8" t="s">
        <v>55</v>
      </c>
      <c r="C8" s="1">
        <v>8.3800000000000008</v>
      </c>
      <c r="H8" s="3" t="s">
        <v>38</v>
      </c>
      <c r="I8" s="4">
        <v>4</v>
      </c>
      <c r="J8" s="4">
        <v>3</v>
      </c>
      <c r="K8" s="4">
        <v>1</v>
      </c>
      <c r="L8" s="4">
        <v>8</v>
      </c>
    </row>
    <row r="9" spans="1:12" x14ac:dyDescent="0.25">
      <c r="A9" t="s">
        <v>8</v>
      </c>
      <c r="B9" t="s">
        <v>55</v>
      </c>
      <c r="C9" s="1">
        <v>106.48</v>
      </c>
      <c r="H9" s="3" t="s">
        <v>70</v>
      </c>
      <c r="I9" s="4">
        <v>8</v>
      </c>
      <c r="J9" s="4"/>
      <c r="K9" s="4"/>
      <c r="L9" s="4">
        <v>8</v>
      </c>
    </row>
    <row r="10" spans="1:12" x14ac:dyDescent="0.25">
      <c r="A10" t="s">
        <v>49</v>
      </c>
      <c r="B10" t="s">
        <v>54</v>
      </c>
      <c r="C10" s="1">
        <v>16.899999999999999</v>
      </c>
      <c r="H10" s="3" t="s">
        <v>15</v>
      </c>
      <c r="I10" s="4">
        <v>5</v>
      </c>
      <c r="J10" s="4">
        <v>2</v>
      </c>
      <c r="K10" s="4"/>
      <c r="L10" s="4">
        <v>7</v>
      </c>
    </row>
    <row r="11" spans="1:12" x14ac:dyDescent="0.25">
      <c r="A11" t="s">
        <v>49</v>
      </c>
      <c r="B11" t="s">
        <v>54</v>
      </c>
      <c r="C11" s="1">
        <v>59.09</v>
      </c>
      <c r="H11" s="3" t="s">
        <v>93</v>
      </c>
      <c r="I11" s="4">
        <v>1</v>
      </c>
      <c r="J11" s="4">
        <v>6</v>
      </c>
      <c r="K11" s="4"/>
      <c r="L11" s="4">
        <v>7</v>
      </c>
    </row>
    <row r="12" spans="1:12" x14ac:dyDescent="0.25">
      <c r="A12" t="s">
        <v>49</v>
      </c>
      <c r="B12" t="s">
        <v>53</v>
      </c>
      <c r="C12" s="1">
        <v>104.1</v>
      </c>
      <c r="H12" s="3" t="s">
        <v>92</v>
      </c>
      <c r="I12" s="4"/>
      <c r="J12" s="4">
        <v>7</v>
      </c>
      <c r="K12" s="4"/>
      <c r="L12" s="4">
        <v>7</v>
      </c>
    </row>
    <row r="13" spans="1:12" x14ac:dyDescent="0.25">
      <c r="A13" t="s">
        <v>49</v>
      </c>
      <c r="B13" t="s">
        <v>53</v>
      </c>
      <c r="C13" s="1">
        <v>62.26</v>
      </c>
      <c r="H13" s="3" t="s">
        <v>49</v>
      </c>
      <c r="I13" s="4">
        <v>1</v>
      </c>
      <c r="J13" s="4">
        <v>2</v>
      </c>
      <c r="K13" s="4">
        <v>3</v>
      </c>
      <c r="L13" s="4">
        <v>6</v>
      </c>
    </row>
    <row r="14" spans="1:12" x14ac:dyDescent="0.25">
      <c r="A14" t="s">
        <v>70</v>
      </c>
      <c r="B14" t="s">
        <v>55</v>
      </c>
      <c r="C14" s="1">
        <v>10.77</v>
      </c>
      <c r="H14" s="3" t="s">
        <v>48</v>
      </c>
      <c r="I14" s="4">
        <v>1</v>
      </c>
      <c r="J14" s="4">
        <v>2</v>
      </c>
      <c r="K14" s="4">
        <v>3</v>
      </c>
      <c r="L14" s="4">
        <v>6</v>
      </c>
    </row>
    <row r="15" spans="1:12" x14ac:dyDescent="0.25">
      <c r="A15" t="s">
        <v>70</v>
      </c>
      <c r="B15" t="s">
        <v>55</v>
      </c>
      <c r="C15" s="1">
        <v>36.9</v>
      </c>
      <c r="H15" s="3" t="s">
        <v>47</v>
      </c>
      <c r="I15" s="4">
        <v>3</v>
      </c>
      <c r="J15" s="4">
        <v>2</v>
      </c>
      <c r="K15" s="4"/>
      <c r="L15" s="4">
        <v>5</v>
      </c>
    </row>
    <row r="16" spans="1:12" x14ac:dyDescent="0.25">
      <c r="A16" t="s">
        <v>30</v>
      </c>
      <c r="B16" t="s">
        <v>53</v>
      </c>
      <c r="C16" s="1">
        <v>111.71</v>
      </c>
      <c r="H16" s="3" t="s">
        <v>25</v>
      </c>
      <c r="I16" s="4">
        <v>3</v>
      </c>
      <c r="J16" s="4">
        <v>2</v>
      </c>
      <c r="K16" s="4"/>
      <c r="L16" s="4">
        <v>5</v>
      </c>
    </row>
    <row r="17" spans="1:12" x14ac:dyDescent="0.25">
      <c r="A17" t="s">
        <v>30</v>
      </c>
      <c r="B17" t="s">
        <v>53</v>
      </c>
      <c r="C17" s="1">
        <v>86.02</v>
      </c>
      <c r="H17" s="3" t="s">
        <v>45</v>
      </c>
      <c r="I17" s="4"/>
      <c r="J17" s="4">
        <v>5</v>
      </c>
      <c r="K17" s="4"/>
      <c r="L17" s="4">
        <v>5</v>
      </c>
    </row>
    <row r="18" spans="1:12" x14ac:dyDescent="0.25">
      <c r="A18" t="s">
        <v>9</v>
      </c>
      <c r="B18" t="s">
        <v>54</v>
      </c>
      <c r="C18" s="1">
        <v>61.59</v>
      </c>
      <c r="H18" s="3" t="s">
        <v>46</v>
      </c>
      <c r="I18" s="4">
        <v>1</v>
      </c>
      <c r="J18" s="4">
        <v>3</v>
      </c>
      <c r="K18" s="4"/>
      <c r="L18" s="4">
        <v>4</v>
      </c>
    </row>
    <row r="19" spans="1:12" x14ac:dyDescent="0.25">
      <c r="A19" t="s">
        <v>10</v>
      </c>
      <c r="B19" t="s">
        <v>54</v>
      </c>
      <c r="C19" s="1">
        <v>17.579999999999998</v>
      </c>
      <c r="H19" s="3" t="s">
        <v>9</v>
      </c>
      <c r="I19" s="4"/>
      <c r="J19" s="4">
        <v>2</v>
      </c>
      <c r="K19" s="4">
        <v>2</v>
      </c>
      <c r="L19" s="4">
        <v>4</v>
      </c>
    </row>
    <row r="20" spans="1:12" x14ac:dyDescent="0.25">
      <c r="A20" t="s">
        <v>11</v>
      </c>
      <c r="B20" t="s">
        <v>54</v>
      </c>
      <c r="C20" s="1">
        <v>5.61</v>
      </c>
      <c r="H20" s="3" t="s">
        <v>59</v>
      </c>
      <c r="I20" s="4"/>
      <c r="J20" s="4">
        <v>4</v>
      </c>
      <c r="K20" s="4"/>
      <c r="L20" s="4">
        <v>4</v>
      </c>
    </row>
    <row r="21" spans="1:12" x14ac:dyDescent="0.25">
      <c r="A21" t="s">
        <v>12</v>
      </c>
      <c r="B21" t="s">
        <v>54</v>
      </c>
      <c r="C21" s="1">
        <v>42.71</v>
      </c>
      <c r="H21" s="3" t="s">
        <v>23</v>
      </c>
      <c r="I21" s="4">
        <v>2</v>
      </c>
      <c r="J21" s="4"/>
      <c r="K21" s="4">
        <v>2</v>
      </c>
      <c r="L21" s="4">
        <v>4</v>
      </c>
    </row>
    <row r="22" spans="1:12" x14ac:dyDescent="0.25">
      <c r="A22" t="s">
        <v>50</v>
      </c>
      <c r="B22" t="s">
        <v>55</v>
      </c>
      <c r="C22" s="1">
        <v>103.31</v>
      </c>
      <c r="H22" s="3" t="s">
        <v>98</v>
      </c>
      <c r="I22" s="4">
        <v>1</v>
      </c>
      <c r="J22" s="4">
        <v>2</v>
      </c>
      <c r="K22" s="4">
        <v>1</v>
      </c>
      <c r="L22" s="4">
        <v>4</v>
      </c>
    </row>
    <row r="23" spans="1:12" x14ac:dyDescent="0.25">
      <c r="A23" t="s">
        <v>13</v>
      </c>
      <c r="B23" t="s">
        <v>55</v>
      </c>
      <c r="C23" s="1">
        <v>6.43</v>
      </c>
      <c r="H23" s="3" t="s">
        <v>11</v>
      </c>
      <c r="I23" s="4">
        <v>2</v>
      </c>
      <c r="J23" s="4"/>
      <c r="K23" s="4">
        <v>1</v>
      </c>
      <c r="L23" s="4">
        <v>3</v>
      </c>
    </row>
    <row r="24" spans="1:12" x14ac:dyDescent="0.25">
      <c r="A24" t="s">
        <v>14</v>
      </c>
      <c r="B24" t="s">
        <v>53</v>
      </c>
      <c r="C24" s="1">
        <v>14.19</v>
      </c>
      <c r="H24" s="3" t="s">
        <v>14</v>
      </c>
      <c r="I24" s="4"/>
      <c r="J24" s="4">
        <v>3</v>
      </c>
      <c r="K24" s="4"/>
      <c r="L24" s="4">
        <v>3</v>
      </c>
    </row>
    <row r="25" spans="1:12" x14ac:dyDescent="0.25">
      <c r="A25" t="s">
        <v>31</v>
      </c>
      <c r="B25" t="s">
        <v>53</v>
      </c>
      <c r="C25" s="1">
        <v>65.53</v>
      </c>
      <c r="H25" s="3" t="s">
        <v>34</v>
      </c>
      <c r="I25" s="4">
        <v>1</v>
      </c>
      <c r="J25" s="4">
        <v>1</v>
      </c>
      <c r="K25" s="4">
        <v>1</v>
      </c>
      <c r="L25" s="4">
        <v>3</v>
      </c>
    </row>
    <row r="26" spans="1:12" x14ac:dyDescent="0.25">
      <c r="A26" t="s">
        <v>31</v>
      </c>
      <c r="B26" t="s">
        <v>53</v>
      </c>
      <c r="C26" s="1">
        <v>94.88</v>
      </c>
      <c r="H26" s="3" t="s">
        <v>28</v>
      </c>
      <c r="I26" s="4">
        <v>3</v>
      </c>
      <c r="J26" s="4"/>
      <c r="K26" s="4"/>
      <c r="L26" s="4">
        <v>3</v>
      </c>
    </row>
    <row r="27" spans="1:12" x14ac:dyDescent="0.25">
      <c r="A27" t="s">
        <v>31</v>
      </c>
      <c r="B27" t="s">
        <v>53</v>
      </c>
      <c r="C27" s="1">
        <v>76.11</v>
      </c>
      <c r="H27" s="3" t="s">
        <v>30</v>
      </c>
      <c r="I27" s="4"/>
      <c r="J27" s="4">
        <v>3</v>
      </c>
      <c r="K27" s="4"/>
      <c r="L27" s="4">
        <v>3</v>
      </c>
    </row>
    <row r="28" spans="1:12" x14ac:dyDescent="0.25">
      <c r="A28" t="s">
        <v>31</v>
      </c>
      <c r="B28" t="s">
        <v>53</v>
      </c>
      <c r="C28" s="1">
        <v>19.88</v>
      </c>
      <c r="H28" s="3" t="s">
        <v>97</v>
      </c>
      <c r="I28" s="4">
        <v>1</v>
      </c>
      <c r="J28" s="4">
        <v>1</v>
      </c>
      <c r="K28" s="4">
        <v>1</v>
      </c>
      <c r="L28" s="4">
        <v>3</v>
      </c>
    </row>
    <row r="29" spans="1:12" x14ac:dyDescent="0.25">
      <c r="A29" t="s">
        <v>31</v>
      </c>
      <c r="B29" t="s">
        <v>53</v>
      </c>
      <c r="C29" s="1">
        <v>113.97</v>
      </c>
      <c r="H29" s="3" t="s">
        <v>35</v>
      </c>
      <c r="I29" s="4">
        <v>1</v>
      </c>
      <c r="J29" s="4">
        <v>1</v>
      </c>
      <c r="K29" s="4">
        <v>1</v>
      </c>
      <c r="L29" s="4">
        <v>3</v>
      </c>
    </row>
    <row r="30" spans="1:12" x14ac:dyDescent="0.25">
      <c r="A30" t="s">
        <v>31</v>
      </c>
      <c r="B30" t="s">
        <v>53</v>
      </c>
      <c r="C30" s="1">
        <v>83.65</v>
      </c>
      <c r="H30" s="3" t="s">
        <v>12</v>
      </c>
      <c r="I30" s="4">
        <v>1</v>
      </c>
      <c r="J30" s="4">
        <v>1</v>
      </c>
      <c r="K30" s="4">
        <v>1</v>
      </c>
      <c r="L30" s="4">
        <v>3</v>
      </c>
    </row>
    <row r="31" spans="1:12" x14ac:dyDescent="0.25">
      <c r="A31" t="s">
        <v>31</v>
      </c>
      <c r="B31" t="s">
        <v>53</v>
      </c>
      <c r="C31" s="1">
        <v>54.14</v>
      </c>
      <c r="H31" s="3" t="s">
        <v>6</v>
      </c>
      <c r="I31" s="4"/>
      <c r="J31" s="4"/>
      <c r="K31" s="4">
        <v>3</v>
      </c>
      <c r="L31" s="4">
        <v>3</v>
      </c>
    </row>
    <row r="32" spans="1:12" x14ac:dyDescent="0.25">
      <c r="A32" t="s">
        <v>31</v>
      </c>
      <c r="B32" t="s">
        <v>53</v>
      </c>
      <c r="C32" s="1">
        <v>54.14</v>
      </c>
      <c r="H32" s="3" t="s">
        <v>24</v>
      </c>
      <c r="I32" s="4">
        <v>1</v>
      </c>
      <c r="J32" s="4">
        <v>2</v>
      </c>
      <c r="K32" s="4"/>
      <c r="L32" s="4">
        <v>3</v>
      </c>
    </row>
    <row r="33" spans="1:12" x14ac:dyDescent="0.25">
      <c r="A33" t="s">
        <v>31</v>
      </c>
      <c r="B33" t="s">
        <v>53</v>
      </c>
      <c r="C33" s="1">
        <v>54.14</v>
      </c>
      <c r="H33" s="3" t="s">
        <v>94</v>
      </c>
      <c r="I33" s="4">
        <v>3</v>
      </c>
      <c r="J33" s="4"/>
      <c r="K33" s="4"/>
      <c r="L33" s="4">
        <v>3</v>
      </c>
    </row>
    <row r="34" spans="1:12" x14ac:dyDescent="0.25">
      <c r="A34" t="s">
        <v>6</v>
      </c>
      <c r="B34" t="s">
        <v>54</v>
      </c>
      <c r="C34" s="1">
        <v>17.940000000000001</v>
      </c>
      <c r="H34" s="3" t="s">
        <v>37</v>
      </c>
      <c r="I34" s="4">
        <v>1</v>
      </c>
      <c r="J34" s="4">
        <v>2</v>
      </c>
      <c r="K34" s="4"/>
      <c r="L34" s="4">
        <v>3</v>
      </c>
    </row>
    <row r="35" spans="1:12" x14ac:dyDescent="0.25">
      <c r="A35" t="s">
        <v>6</v>
      </c>
      <c r="B35" t="s">
        <v>54</v>
      </c>
      <c r="C35" s="1">
        <v>110.06</v>
      </c>
      <c r="H35" s="3" t="s">
        <v>13</v>
      </c>
      <c r="I35" s="4">
        <v>2</v>
      </c>
      <c r="J35" s="4">
        <v>1</v>
      </c>
      <c r="K35" s="4"/>
      <c r="L35" s="4">
        <v>3</v>
      </c>
    </row>
    <row r="36" spans="1:12" x14ac:dyDescent="0.25">
      <c r="A36" t="s">
        <v>15</v>
      </c>
      <c r="B36" t="s">
        <v>55</v>
      </c>
      <c r="C36" s="1">
        <v>65.23</v>
      </c>
      <c r="H36" s="3" t="s">
        <v>32</v>
      </c>
      <c r="I36" s="4">
        <v>1</v>
      </c>
      <c r="J36" s="4">
        <v>2</v>
      </c>
      <c r="K36" s="4"/>
      <c r="L36" s="4">
        <v>3</v>
      </c>
    </row>
    <row r="37" spans="1:12" x14ac:dyDescent="0.25">
      <c r="A37" t="s">
        <v>16</v>
      </c>
      <c r="B37" t="s">
        <v>53</v>
      </c>
      <c r="C37" s="1">
        <v>54.9</v>
      </c>
      <c r="H37" s="3" t="s">
        <v>27</v>
      </c>
      <c r="I37" s="4">
        <v>1</v>
      </c>
      <c r="J37" s="4">
        <v>2</v>
      </c>
      <c r="K37" s="4"/>
      <c r="L37" s="4">
        <v>3</v>
      </c>
    </row>
    <row r="38" spans="1:12" x14ac:dyDescent="0.25">
      <c r="A38" t="s">
        <v>17</v>
      </c>
      <c r="B38" t="s">
        <v>53</v>
      </c>
      <c r="C38" s="1">
        <v>62.44</v>
      </c>
      <c r="H38" s="3" t="s">
        <v>39</v>
      </c>
      <c r="I38" s="4">
        <v>2</v>
      </c>
      <c r="J38" s="4"/>
      <c r="K38" s="4"/>
      <c r="L38" s="4">
        <v>2</v>
      </c>
    </row>
    <row r="39" spans="1:12" x14ac:dyDescent="0.25">
      <c r="A39" t="s">
        <v>18</v>
      </c>
      <c r="B39" t="s">
        <v>53</v>
      </c>
      <c r="C39" s="1">
        <v>47.41</v>
      </c>
      <c r="H39" s="3" t="s">
        <v>10</v>
      </c>
      <c r="I39" s="4"/>
      <c r="J39" s="4">
        <v>1</v>
      </c>
      <c r="K39" s="4">
        <v>1</v>
      </c>
      <c r="L39" s="4">
        <v>2</v>
      </c>
    </row>
    <row r="40" spans="1:12" x14ac:dyDescent="0.25">
      <c r="A40" t="s">
        <v>19</v>
      </c>
      <c r="B40" t="s">
        <v>54</v>
      </c>
      <c r="C40" s="1">
        <v>64.56</v>
      </c>
      <c r="H40" s="3" t="s">
        <v>50</v>
      </c>
      <c r="I40" s="4">
        <v>1</v>
      </c>
      <c r="J40" s="4">
        <v>1</v>
      </c>
      <c r="K40" s="4"/>
      <c r="L40" s="4">
        <v>2</v>
      </c>
    </row>
    <row r="41" spans="1:12" x14ac:dyDescent="0.25">
      <c r="A41" t="s">
        <v>20</v>
      </c>
      <c r="B41" t="s">
        <v>54</v>
      </c>
      <c r="C41" s="1">
        <v>23.94</v>
      </c>
      <c r="H41" s="3" t="s">
        <v>43</v>
      </c>
      <c r="I41" s="4"/>
      <c r="J41" s="4">
        <v>2</v>
      </c>
      <c r="K41" s="4"/>
      <c r="L41" s="4">
        <v>2</v>
      </c>
    </row>
    <row r="42" spans="1:12" x14ac:dyDescent="0.25">
      <c r="A42" t="s">
        <v>21</v>
      </c>
      <c r="B42" t="s">
        <v>54</v>
      </c>
      <c r="C42" s="1">
        <v>4.0999999999999996</v>
      </c>
      <c r="H42" s="3" t="s">
        <v>17</v>
      </c>
      <c r="I42" s="4">
        <v>1</v>
      </c>
      <c r="J42" s="4">
        <v>1</v>
      </c>
      <c r="K42" s="4"/>
      <c r="L42" s="4">
        <v>2</v>
      </c>
    </row>
    <row r="43" spans="1:12" x14ac:dyDescent="0.25">
      <c r="A43" t="s">
        <v>98</v>
      </c>
      <c r="B43" t="s">
        <v>53</v>
      </c>
      <c r="C43" s="1">
        <v>15.8</v>
      </c>
      <c r="H43" s="3" t="s">
        <v>33</v>
      </c>
      <c r="I43" s="4"/>
      <c r="J43" s="4">
        <v>1</v>
      </c>
      <c r="K43" s="4">
        <v>1</v>
      </c>
      <c r="L43" s="4">
        <v>2</v>
      </c>
    </row>
    <row r="44" spans="1:12" x14ac:dyDescent="0.25">
      <c r="A44" t="s">
        <v>70</v>
      </c>
      <c r="B44" t="s">
        <v>55</v>
      </c>
      <c r="C44" s="1">
        <v>19.88</v>
      </c>
      <c r="H44" s="3" t="s">
        <v>36</v>
      </c>
      <c r="I44" s="4"/>
      <c r="J44" s="4"/>
      <c r="K44" s="4">
        <v>2</v>
      </c>
      <c r="L44" s="4">
        <v>2</v>
      </c>
    </row>
    <row r="45" spans="1:12" x14ac:dyDescent="0.25">
      <c r="A45" t="s">
        <v>97</v>
      </c>
      <c r="B45" t="s">
        <v>54</v>
      </c>
      <c r="C45" s="1">
        <v>113.97</v>
      </c>
      <c r="H45" s="3" t="s">
        <v>18</v>
      </c>
      <c r="I45" s="4"/>
      <c r="J45" s="4">
        <v>1</v>
      </c>
      <c r="K45" s="4">
        <v>1</v>
      </c>
      <c r="L45" s="4">
        <v>2</v>
      </c>
    </row>
    <row r="46" spans="1:12" x14ac:dyDescent="0.25">
      <c r="A46" t="s">
        <v>23</v>
      </c>
      <c r="B46" t="s">
        <v>54</v>
      </c>
      <c r="C46" s="1">
        <v>83.65</v>
      </c>
      <c r="H46" s="3" t="s">
        <v>16</v>
      </c>
      <c r="I46" s="4">
        <v>1</v>
      </c>
      <c r="J46" s="4">
        <v>1</v>
      </c>
      <c r="K46" s="4"/>
      <c r="L46" s="4">
        <v>2</v>
      </c>
    </row>
    <row r="47" spans="1:12" x14ac:dyDescent="0.25">
      <c r="A47" t="s">
        <v>24</v>
      </c>
      <c r="B47" t="s">
        <v>53</v>
      </c>
      <c r="C47" s="1">
        <v>3.5</v>
      </c>
      <c r="H47" s="3" t="s">
        <v>41</v>
      </c>
      <c r="I47" s="4"/>
      <c r="J47" s="4"/>
      <c r="K47" s="4">
        <v>1</v>
      </c>
      <c r="L47" s="4">
        <v>1</v>
      </c>
    </row>
    <row r="48" spans="1:12" x14ac:dyDescent="0.25">
      <c r="A48" t="s">
        <v>9</v>
      </c>
      <c r="B48" t="s">
        <v>53</v>
      </c>
      <c r="C48" s="1">
        <v>85.71</v>
      </c>
      <c r="H48" s="3" t="s">
        <v>40</v>
      </c>
      <c r="I48" s="4"/>
      <c r="J48" s="4">
        <v>1</v>
      </c>
      <c r="K48" s="4"/>
      <c r="L48" s="4">
        <v>1</v>
      </c>
    </row>
    <row r="49" spans="1:12" x14ac:dyDescent="0.25">
      <c r="A49" t="s">
        <v>10</v>
      </c>
      <c r="B49" t="s">
        <v>53</v>
      </c>
      <c r="C49" s="1">
        <v>88.63</v>
      </c>
      <c r="H49" s="3" t="s">
        <v>1</v>
      </c>
      <c r="I49" s="4">
        <v>1</v>
      </c>
      <c r="J49" s="4"/>
      <c r="K49" s="4"/>
      <c r="L49" s="4">
        <v>1</v>
      </c>
    </row>
    <row r="50" spans="1:12" x14ac:dyDescent="0.25">
      <c r="A50" t="s">
        <v>11</v>
      </c>
      <c r="B50" t="s">
        <v>55</v>
      </c>
      <c r="C50" s="1">
        <v>19.87</v>
      </c>
      <c r="H50" s="3" t="s">
        <v>5</v>
      </c>
      <c r="I50" s="4"/>
      <c r="J50" s="4"/>
      <c r="K50" s="4">
        <v>1</v>
      </c>
      <c r="L50" s="4">
        <v>1</v>
      </c>
    </row>
    <row r="51" spans="1:12" x14ac:dyDescent="0.25">
      <c r="A51" t="s">
        <v>12</v>
      </c>
      <c r="B51" t="s">
        <v>55</v>
      </c>
      <c r="C51" s="1">
        <v>31.9</v>
      </c>
      <c r="H51" s="3" t="s">
        <v>2</v>
      </c>
      <c r="I51" s="4">
        <v>1</v>
      </c>
      <c r="J51" s="4"/>
      <c r="K51" s="4"/>
      <c r="L51" s="4">
        <v>1</v>
      </c>
    </row>
    <row r="52" spans="1:12" x14ac:dyDescent="0.25">
      <c r="A52" t="s">
        <v>13</v>
      </c>
      <c r="B52" t="s">
        <v>53</v>
      </c>
      <c r="C52" s="1">
        <v>100.14</v>
      </c>
      <c r="H52" s="3" t="s">
        <v>8</v>
      </c>
      <c r="I52" s="4">
        <v>1</v>
      </c>
      <c r="J52" s="4"/>
      <c r="K52" s="4"/>
      <c r="L52" s="4">
        <v>1</v>
      </c>
    </row>
    <row r="53" spans="1:12" x14ac:dyDescent="0.25">
      <c r="A53" t="s">
        <v>14</v>
      </c>
      <c r="B53" t="s">
        <v>53</v>
      </c>
      <c r="C53" s="1">
        <v>1.37</v>
      </c>
      <c r="H53" s="3" t="s">
        <v>19</v>
      </c>
      <c r="I53" s="4"/>
      <c r="J53" s="4"/>
      <c r="K53" s="4">
        <v>1</v>
      </c>
      <c r="L53" s="4">
        <v>1</v>
      </c>
    </row>
    <row r="54" spans="1:12" x14ac:dyDescent="0.25">
      <c r="A54" t="s">
        <v>25</v>
      </c>
      <c r="B54" t="s">
        <v>55</v>
      </c>
      <c r="C54" s="1">
        <v>31.49</v>
      </c>
      <c r="H54" s="3" t="s">
        <v>3</v>
      </c>
      <c r="I54" s="4">
        <v>1</v>
      </c>
      <c r="J54" s="4"/>
      <c r="K54" s="4"/>
      <c r="L54" s="4">
        <v>1</v>
      </c>
    </row>
    <row r="55" spans="1:12" x14ac:dyDescent="0.25">
      <c r="A55" t="s">
        <v>26</v>
      </c>
      <c r="B55" t="s">
        <v>54</v>
      </c>
      <c r="C55" s="1">
        <v>59.73</v>
      </c>
      <c r="H55" s="3" t="s">
        <v>4</v>
      </c>
      <c r="I55" s="4">
        <v>1</v>
      </c>
      <c r="J55" s="4"/>
      <c r="K55" s="4"/>
      <c r="L55" s="4">
        <v>1</v>
      </c>
    </row>
    <row r="56" spans="1:12" x14ac:dyDescent="0.25">
      <c r="A56" t="s">
        <v>27</v>
      </c>
      <c r="B56" t="s">
        <v>53</v>
      </c>
      <c r="C56" s="1">
        <v>97.49</v>
      </c>
      <c r="H56" s="3" t="s">
        <v>26</v>
      </c>
      <c r="I56" s="4"/>
      <c r="J56" s="4"/>
      <c r="K56" s="4">
        <v>1</v>
      </c>
      <c r="L56" s="4">
        <v>1</v>
      </c>
    </row>
    <row r="57" spans="1:12" x14ac:dyDescent="0.25">
      <c r="A57" t="s">
        <v>28</v>
      </c>
      <c r="B57" t="s">
        <v>55</v>
      </c>
      <c r="C57" s="1">
        <v>17.329999999999998</v>
      </c>
      <c r="H57" s="3" t="s">
        <v>99</v>
      </c>
      <c r="I57" s="4"/>
      <c r="J57" s="4">
        <v>1</v>
      </c>
      <c r="K57" s="4"/>
      <c r="L57" s="4">
        <v>1</v>
      </c>
    </row>
    <row r="58" spans="1:12" x14ac:dyDescent="0.25">
      <c r="A58" t="s">
        <v>29</v>
      </c>
      <c r="B58" t="s">
        <v>54</v>
      </c>
      <c r="C58" s="1">
        <v>90.21</v>
      </c>
      <c r="H58" s="3" t="s">
        <v>7</v>
      </c>
      <c r="I58" s="4">
        <v>1</v>
      </c>
      <c r="J58" s="4"/>
      <c r="K58" s="4"/>
      <c r="L58" s="4">
        <v>1</v>
      </c>
    </row>
    <row r="59" spans="1:12" x14ac:dyDescent="0.25">
      <c r="A59" t="s">
        <v>30</v>
      </c>
      <c r="B59" t="s">
        <v>53</v>
      </c>
      <c r="C59" s="1">
        <v>92.71</v>
      </c>
      <c r="H59" s="3" t="s">
        <v>29</v>
      </c>
      <c r="I59" s="4"/>
      <c r="J59" s="4"/>
      <c r="K59" s="4">
        <v>1</v>
      </c>
      <c r="L59" s="4">
        <v>1</v>
      </c>
    </row>
    <row r="60" spans="1:12" x14ac:dyDescent="0.25">
      <c r="A60" t="s">
        <v>31</v>
      </c>
      <c r="B60" t="s">
        <v>53</v>
      </c>
      <c r="C60" s="1">
        <v>19.47</v>
      </c>
      <c r="H60" s="3" t="s">
        <v>57</v>
      </c>
      <c r="I60" s="4">
        <v>75</v>
      </c>
      <c r="J60" s="4">
        <v>92</v>
      </c>
      <c r="K60" s="4">
        <v>43</v>
      </c>
      <c r="L60" s="4">
        <v>210</v>
      </c>
    </row>
    <row r="61" spans="1:12" x14ac:dyDescent="0.25">
      <c r="A61" t="s">
        <v>32</v>
      </c>
      <c r="B61" t="s">
        <v>55</v>
      </c>
      <c r="C61" s="1">
        <v>110.42</v>
      </c>
    </row>
    <row r="62" spans="1:12" x14ac:dyDescent="0.25">
      <c r="A62" t="s">
        <v>49</v>
      </c>
      <c r="B62" t="s">
        <v>55</v>
      </c>
      <c r="C62" s="1">
        <v>6.12</v>
      </c>
    </row>
    <row r="63" spans="1:12" x14ac:dyDescent="0.25">
      <c r="A63" t="s">
        <v>33</v>
      </c>
      <c r="B63" t="s">
        <v>53</v>
      </c>
      <c r="C63" s="1">
        <v>87.66</v>
      </c>
    </row>
    <row r="64" spans="1:12" x14ac:dyDescent="0.25">
      <c r="A64" t="s">
        <v>34</v>
      </c>
      <c r="B64" t="s">
        <v>53</v>
      </c>
      <c r="C64" s="1">
        <v>34.75</v>
      </c>
    </row>
    <row r="65" spans="1:3" x14ac:dyDescent="0.25">
      <c r="A65" t="s">
        <v>35</v>
      </c>
      <c r="B65" t="s">
        <v>55</v>
      </c>
      <c r="C65" s="1">
        <v>6.14</v>
      </c>
    </row>
    <row r="66" spans="1:3" x14ac:dyDescent="0.25">
      <c r="A66" t="s">
        <v>21</v>
      </c>
      <c r="B66" t="s">
        <v>54</v>
      </c>
      <c r="C66" s="1">
        <v>47.41</v>
      </c>
    </row>
    <row r="67" spans="1:3" x14ac:dyDescent="0.25">
      <c r="A67" t="s">
        <v>98</v>
      </c>
      <c r="B67" t="s">
        <v>53</v>
      </c>
      <c r="C67" s="1">
        <v>9.02</v>
      </c>
    </row>
    <row r="68" spans="1:3" x14ac:dyDescent="0.25">
      <c r="A68" t="s">
        <v>70</v>
      </c>
      <c r="B68" t="s">
        <v>55</v>
      </c>
      <c r="C68" s="1">
        <v>34.200000000000003</v>
      </c>
    </row>
    <row r="69" spans="1:3" x14ac:dyDescent="0.25">
      <c r="A69" t="s">
        <v>42</v>
      </c>
      <c r="B69" t="s">
        <v>55</v>
      </c>
      <c r="C69" s="1">
        <v>29.8</v>
      </c>
    </row>
    <row r="70" spans="1:3" x14ac:dyDescent="0.25">
      <c r="A70" t="s">
        <v>42</v>
      </c>
      <c r="B70" t="s">
        <v>55</v>
      </c>
      <c r="C70" s="1">
        <v>125.74</v>
      </c>
    </row>
    <row r="71" spans="1:3" x14ac:dyDescent="0.25">
      <c r="A71" t="s">
        <v>70</v>
      </c>
      <c r="B71" t="s">
        <v>55</v>
      </c>
      <c r="C71" s="1">
        <v>37.049999999999997</v>
      </c>
    </row>
    <row r="72" spans="1:3" x14ac:dyDescent="0.25">
      <c r="A72" t="s">
        <v>70</v>
      </c>
      <c r="B72" t="s">
        <v>55</v>
      </c>
      <c r="C72" s="1">
        <v>71.88</v>
      </c>
    </row>
    <row r="73" spans="1:3" x14ac:dyDescent="0.25">
      <c r="A73" t="s">
        <v>24</v>
      </c>
      <c r="B73" t="s">
        <v>53</v>
      </c>
      <c r="C73" s="1">
        <v>115.83</v>
      </c>
    </row>
    <row r="74" spans="1:3" x14ac:dyDescent="0.25">
      <c r="A74" t="s">
        <v>25</v>
      </c>
      <c r="B74" t="s">
        <v>53</v>
      </c>
      <c r="C74" s="1">
        <v>54.14</v>
      </c>
    </row>
    <row r="75" spans="1:3" x14ac:dyDescent="0.25">
      <c r="A75" t="s">
        <v>25</v>
      </c>
      <c r="B75" t="s">
        <v>55</v>
      </c>
      <c r="C75" s="1">
        <v>104.5</v>
      </c>
    </row>
    <row r="76" spans="1:3" x14ac:dyDescent="0.25">
      <c r="A76" t="s">
        <v>25</v>
      </c>
      <c r="B76" t="s">
        <v>53</v>
      </c>
      <c r="C76" s="1">
        <v>65.53</v>
      </c>
    </row>
    <row r="77" spans="1:3" x14ac:dyDescent="0.25">
      <c r="A77" t="s">
        <v>25</v>
      </c>
      <c r="B77" t="s">
        <v>55</v>
      </c>
      <c r="C77" s="1">
        <v>90.89</v>
      </c>
    </row>
    <row r="78" spans="1:3" x14ac:dyDescent="0.25">
      <c r="A78" t="s">
        <v>27</v>
      </c>
      <c r="B78" t="s">
        <v>53</v>
      </c>
      <c r="C78" s="1">
        <v>51.66</v>
      </c>
    </row>
    <row r="79" spans="1:3" x14ac:dyDescent="0.25">
      <c r="A79" t="s">
        <v>27</v>
      </c>
      <c r="B79" t="s">
        <v>55</v>
      </c>
      <c r="C79" s="1">
        <v>18.440000000000001</v>
      </c>
    </row>
    <row r="80" spans="1:3" x14ac:dyDescent="0.25">
      <c r="A80" t="s">
        <v>59</v>
      </c>
      <c r="B80" t="s">
        <v>53</v>
      </c>
      <c r="C80" s="1">
        <v>38.119999999999997</v>
      </c>
    </row>
    <row r="81" spans="1:3" x14ac:dyDescent="0.25">
      <c r="A81" t="s">
        <v>59</v>
      </c>
      <c r="B81" t="s">
        <v>53</v>
      </c>
      <c r="C81" s="1">
        <v>19.059999999999999</v>
      </c>
    </row>
    <row r="82" spans="1:3" x14ac:dyDescent="0.25">
      <c r="A82" t="s">
        <v>59</v>
      </c>
      <c r="B82" t="s">
        <v>53</v>
      </c>
      <c r="C82" s="1">
        <v>28.49</v>
      </c>
    </row>
    <row r="83" spans="1:3" x14ac:dyDescent="0.25">
      <c r="A83" t="s">
        <v>59</v>
      </c>
      <c r="B83" t="s">
        <v>53</v>
      </c>
      <c r="C83" s="1">
        <v>3.06</v>
      </c>
    </row>
    <row r="84" spans="1:3" x14ac:dyDescent="0.25">
      <c r="A84" t="s">
        <v>9</v>
      </c>
      <c r="B84" t="s">
        <v>54</v>
      </c>
      <c r="C84" s="1">
        <v>96.6</v>
      </c>
    </row>
    <row r="85" spans="1:3" x14ac:dyDescent="0.25">
      <c r="A85" t="s">
        <v>42</v>
      </c>
      <c r="B85" t="s">
        <v>53</v>
      </c>
      <c r="C85" s="1">
        <v>21.57</v>
      </c>
    </row>
    <row r="86" spans="1:3" x14ac:dyDescent="0.25">
      <c r="A86" t="s">
        <v>42</v>
      </c>
      <c r="B86" t="s">
        <v>53</v>
      </c>
      <c r="C86" s="1">
        <v>8.17</v>
      </c>
    </row>
    <row r="87" spans="1:3" x14ac:dyDescent="0.25">
      <c r="A87" t="s">
        <v>42</v>
      </c>
      <c r="B87" t="s">
        <v>54</v>
      </c>
      <c r="C87" s="1">
        <v>1.1100000000000001</v>
      </c>
    </row>
    <row r="88" spans="1:3" x14ac:dyDescent="0.25">
      <c r="A88" t="s">
        <v>43</v>
      </c>
      <c r="B88" t="s">
        <v>53</v>
      </c>
      <c r="C88" s="1">
        <v>48.8</v>
      </c>
    </row>
    <row r="89" spans="1:3" x14ac:dyDescent="0.25">
      <c r="A89" t="s">
        <v>44</v>
      </c>
      <c r="B89" t="s">
        <v>55</v>
      </c>
      <c r="C89" s="1">
        <v>2.9</v>
      </c>
    </row>
    <row r="90" spans="1:3" x14ac:dyDescent="0.25">
      <c r="A90" t="s">
        <v>42</v>
      </c>
      <c r="B90" t="s">
        <v>55</v>
      </c>
      <c r="C90" s="1">
        <v>115.18</v>
      </c>
    </row>
    <row r="91" spans="1:3" x14ac:dyDescent="0.25">
      <c r="A91" t="s">
        <v>42</v>
      </c>
      <c r="B91" t="s">
        <v>55</v>
      </c>
      <c r="C91" s="1">
        <v>97.19</v>
      </c>
    </row>
    <row r="92" spans="1:3" x14ac:dyDescent="0.25">
      <c r="A92" t="s">
        <v>42</v>
      </c>
      <c r="B92" t="s">
        <v>55</v>
      </c>
      <c r="C92" s="1">
        <v>244.96</v>
      </c>
    </row>
    <row r="93" spans="1:3" x14ac:dyDescent="0.25">
      <c r="A93" t="s">
        <v>36</v>
      </c>
      <c r="B93" t="s">
        <v>54</v>
      </c>
      <c r="C93" s="1">
        <v>48.76</v>
      </c>
    </row>
    <row r="94" spans="1:3" x14ac:dyDescent="0.25">
      <c r="A94" t="s">
        <v>37</v>
      </c>
      <c r="B94" t="s">
        <v>53</v>
      </c>
      <c r="C94" s="1">
        <v>69.69</v>
      </c>
    </row>
    <row r="95" spans="1:3" x14ac:dyDescent="0.25">
      <c r="A95" t="s">
        <v>38</v>
      </c>
      <c r="B95" t="s">
        <v>54</v>
      </c>
      <c r="C95" s="1">
        <v>31.85</v>
      </c>
    </row>
    <row r="96" spans="1:3" x14ac:dyDescent="0.25">
      <c r="A96" t="s">
        <v>37</v>
      </c>
      <c r="B96" t="s">
        <v>55</v>
      </c>
      <c r="C96" s="1">
        <v>30.47</v>
      </c>
    </row>
    <row r="97" spans="1:3" x14ac:dyDescent="0.25">
      <c r="A97" t="s">
        <v>38</v>
      </c>
      <c r="B97" t="s">
        <v>55</v>
      </c>
      <c r="C97" s="1">
        <v>30.98</v>
      </c>
    </row>
    <row r="98" spans="1:3" x14ac:dyDescent="0.25">
      <c r="A98" t="s">
        <v>38</v>
      </c>
      <c r="B98" t="s">
        <v>53</v>
      </c>
      <c r="C98" s="1">
        <v>65.77</v>
      </c>
    </row>
    <row r="99" spans="1:3" x14ac:dyDescent="0.25">
      <c r="A99" t="s">
        <v>38</v>
      </c>
      <c r="B99" t="s">
        <v>53</v>
      </c>
      <c r="C99" s="1">
        <v>108.28</v>
      </c>
    </row>
    <row r="100" spans="1:3" x14ac:dyDescent="0.25">
      <c r="A100" t="s">
        <v>97</v>
      </c>
      <c r="B100" t="s">
        <v>55</v>
      </c>
      <c r="C100" s="1">
        <v>34.4</v>
      </c>
    </row>
    <row r="101" spans="1:3" x14ac:dyDescent="0.25">
      <c r="A101" t="s">
        <v>23</v>
      </c>
      <c r="B101" t="s">
        <v>54</v>
      </c>
      <c r="C101" s="1">
        <v>97.83</v>
      </c>
    </row>
    <row r="102" spans="1:3" x14ac:dyDescent="0.25">
      <c r="A102" t="s">
        <v>42</v>
      </c>
      <c r="B102" t="s">
        <v>55</v>
      </c>
      <c r="C102" s="1">
        <v>109.4</v>
      </c>
    </row>
    <row r="103" spans="1:3" x14ac:dyDescent="0.25">
      <c r="A103" t="s">
        <v>42</v>
      </c>
      <c r="B103" t="s">
        <v>55</v>
      </c>
      <c r="C103" s="1">
        <v>10.41</v>
      </c>
    </row>
    <row r="104" spans="1:3" x14ac:dyDescent="0.25">
      <c r="A104" t="s">
        <v>38</v>
      </c>
      <c r="B104" t="s">
        <v>53</v>
      </c>
      <c r="C104" s="1">
        <v>42.22</v>
      </c>
    </row>
    <row r="105" spans="1:3" x14ac:dyDescent="0.25">
      <c r="A105" t="s">
        <v>38</v>
      </c>
      <c r="B105" t="s">
        <v>55</v>
      </c>
      <c r="C105" s="1">
        <v>17.170000000000002</v>
      </c>
    </row>
    <row r="106" spans="1:3" x14ac:dyDescent="0.25">
      <c r="A106" t="s">
        <v>38</v>
      </c>
      <c r="B106" t="s">
        <v>55</v>
      </c>
      <c r="C106" s="1">
        <v>12.38</v>
      </c>
    </row>
    <row r="107" spans="1:3" x14ac:dyDescent="0.25">
      <c r="A107" t="s">
        <v>15</v>
      </c>
      <c r="B107" t="s">
        <v>53</v>
      </c>
      <c r="C107" s="1">
        <v>103.9</v>
      </c>
    </row>
    <row r="108" spans="1:3" x14ac:dyDescent="0.25">
      <c r="A108" t="s">
        <v>15</v>
      </c>
      <c r="B108" t="s">
        <v>55</v>
      </c>
      <c r="C108" s="1">
        <v>19.64</v>
      </c>
    </row>
    <row r="109" spans="1:3" x14ac:dyDescent="0.25">
      <c r="A109" t="s">
        <v>15</v>
      </c>
      <c r="B109" t="s">
        <v>55</v>
      </c>
      <c r="C109" s="1">
        <v>115.33</v>
      </c>
    </row>
    <row r="110" spans="1:3" x14ac:dyDescent="0.25">
      <c r="A110" t="s">
        <v>15</v>
      </c>
      <c r="B110" t="s">
        <v>55</v>
      </c>
      <c r="C110" s="1">
        <v>72.849999999999994</v>
      </c>
    </row>
    <row r="111" spans="1:3" x14ac:dyDescent="0.25">
      <c r="A111" t="s">
        <v>15</v>
      </c>
      <c r="B111" t="s">
        <v>55</v>
      </c>
      <c r="C111" s="1">
        <v>88.76</v>
      </c>
    </row>
    <row r="112" spans="1:3" x14ac:dyDescent="0.25">
      <c r="A112" t="s">
        <v>39</v>
      </c>
      <c r="B112" t="s">
        <v>55</v>
      </c>
      <c r="C112" s="1">
        <v>56.16</v>
      </c>
    </row>
    <row r="113" spans="1:3" x14ac:dyDescent="0.25">
      <c r="A113" t="s">
        <v>40</v>
      </c>
      <c r="B113" t="s">
        <v>53</v>
      </c>
      <c r="C113" s="1">
        <v>50.36</v>
      </c>
    </row>
    <row r="114" spans="1:3" x14ac:dyDescent="0.25">
      <c r="A114" t="s">
        <v>41</v>
      </c>
      <c r="B114" t="s">
        <v>54</v>
      </c>
      <c r="C114" s="1">
        <v>51.66</v>
      </c>
    </row>
    <row r="115" spans="1:3" x14ac:dyDescent="0.25">
      <c r="A115" t="s">
        <v>42</v>
      </c>
      <c r="B115" t="s">
        <v>55</v>
      </c>
      <c r="C115" s="1">
        <v>117.8</v>
      </c>
    </row>
    <row r="116" spans="1:3" x14ac:dyDescent="0.25">
      <c r="A116" t="s">
        <v>42</v>
      </c>
      <c r="B116" t="s">
        <v>55</v>
      </c>
      <c r="C116" s="1">
        <v>101.11</v>
      </c>
    </row>
    <row r="117" spans="1:3" x14ac:dyDescent="0.25">
      <c r="A117" t="s">
        <v>42</v>
      </c>
      <c r="B117" t="s">
        <v>55</v>
      </c>
      <c r="C117" s="1">
        <v>66.48</v>
      </c>
    </row>
    <row r="118" spans="1:3" x14ac:dyDescent="0.25">
      <c r="A118" t="s">
        <v>44</v>
      </c>
      <c r="B118" t="s">
        <v>53</v>
      </c>
      <c r="C118" s="1">
        <v>89.28</v>
      </c>
    </row>
    <row r="119" spans="1:3" x14ac:dyDescent="0.25">
      <c r="A119" t="s">
        <v>92</v>
      </c>
      <c r="B119" t="s">
        <v>53</v>
      </c>
      <c r="C119" s="1">
        <v>73.12</v>
      </c>
    </row>
    <row r="120" spans="1:3" x14ac:dyDescent="0.25">
      <c r="A120" t="s">
        <v>92</v>
      </c>
      <c r="B120" t="s">
        <v>53</v>
      </c>
      <c r="C120" s="1">
        <v>129.65</v>
      </c>
    </row>
    <row r="121" spans="1:3" x14ac:dyDescent="0.25">
      <c r="A121" t="s">
        <v>20</v>
      </c>
      <c r="B121" t="s">
        <v>53</v>
      </c>
      <c r="C121" s="1">
        <v>83.2</v>
      </c>
    </row>
    <row r="122" spans="1:3" x14ac:dyDescent="0.25">
      <c r="A122" t="s">
        <v>42</v>
      </c>
      <c r="B122" t="s">
        <v>54</v>
      </c>
      <c r="C122" s="1">
        <v>6.44</v>
      </c>
    </row>
    <row r="123" spans="1:3" x14ac:dyDescent="0.25">
      <c r="A123" t="s">
        <v>43</v>
      </c>
      <c r="B123" t="s">
        <v>53</v>
      </c>
      <c r="C123" s="1">
        <v>18.600000000000001</v>
      </c>
    </row>
    <row r="124" spans="1:3" x14ac:dyDescent="0.25">
      <c r="A124" t="s">
        <v>44</v>
      </c>
      <c r="B124" t="s">
        <v>54</v>
      </c>
      <c r="C124" s="1">
        <v>5.48</v>
      </c>
    </row>
    <row r="125" spans="1:3" x14ac:dyDescent="0.25">
      <c r="A125" t="s">
        <v>94</v>
      </c>
      <c r="B125" t="s">
        <v>55</v>
      </c>
      <c r="C125" s="1">
        <v>18.29</v>
      </c>
    </row>
    <row r="126" spans="1:3" x14ac:dyDescent="0.25">
      <c r="A126" t="s">
        <v>20</v>
      </c>
      <c r="B126" t="s">
        <v>53</v>
      </c>
      <c r="C126" s="1">
        <v>66.489999999999995</v>
      </c>
    </row>
    <row r="127" spans="1:3" x14ac:dyDescent="0.25">
      <c r="A127" t="s">
        <v>20</v>
      </c>
      <c r="B127" t="s">
        <v>54</v>
      </c>
      <c r="C127" s="1">
        <v>10.029999999999999</v>
      </c>
    </row>
    <row r="128" spans="1:3" x14ac:dyDescent="0.25">
      <c r="A128" t="s">
        <v>20</v>
      </c>
      <c r="B128" t="s">
        <v>53</v>
      </c>
      <c r="C128" s="1">
        <v>8.5299999999999994</v>
      </c>
    </row>
    <row r="129" spans="1:3" x14ac:dyDescent="0.25">
      <c r="A129" t="s">
        <v>20</v>
      </c>
      <c r="B129" t="s">
        <v>54</v>
      </c>
      <c r="C129" s="1">
        <v>2.11</v>
      </c>
    </row>
    <row r="130" spans="1:3" x14ac:dyDescent="0.25">
      <c r="A130" t="s">
        <v>44</v>
      </c>
      <c r="B130" t="s">
        <v>53</v>
      </c>
      <c r="C130" s="1">
        <v>87.34</v>
      </c>
    </row>
    <row r="131" spans="1:3" x14ac:dyDescent="0.25">
      <c r="A131" t="s">
        <v>44</v>
      </c>
      <c r="B131" t="s">
        <v>53</v>
      </c>
      <c r="C131" s="1">
        <v>55.3</v>
      </c>
    </row>
    <row r="132" spans="1:3" x14ac:dyDescent="0.25">
      <c r="A132" t="s">
        <v>44</v>
      </c>
      <c r="B132" t="s">
        <v>53</v>
      </c>
      <c r="C132" s="1">
        <v>64.89</v>
      </c>
    </row>
    <row r="133" spans="1:3" x14ac:dyDescent="0.25">
      <c r="A133" t="s">
        <v>44</v>
      </c>
      <c r="B133" t="s">
        <v>55</v>
      </c>
      <c r="C133" s="1">
        <v>100.19</v>
      </c>
    </row>
    <row r="134" spans="1:3" x14ac:dyDescent="0.25">
      <c r="A134" t="s">
        <v>11</v>
      </c>
      <c r="B134" t="s">
        <v>55</v>
      </c>
      <c r="C134" s="1">
        <v>37.56</v>
      </c>
    </row>
    <row r="135" spans="1:3" x14ac:dyDescent="0.25">
      <c r="A135" t="s">
        <v>12</v>
      </c>
      <c r="B135" t="s">
        <v>53</v>
      </c>
      <c r="C135" s="1">
        <v>60.87</v>
      </c>
    </row>
    <row r="136" spans="1:3" x14ac:dyDescent="0.25">
      <c r="A136" t="s">
        <v>13</v>
      </c>
      <c r="B136" t="s">
        <v>55</v>
      </c>
      <c r="C136" s="1">
        <v>63.31</v>
      </c>
    </row>
    <row r="137" spans="1:3" x14ac:dyDescent="0.25">
      <c r="A137" t="s">
        <v>14</v>
      </c>
      <c r="B137" t="s">
        <v>53</v>
      </c>
      <c r="C137" s="1">
        <v>34.369999999999997</v>
      </c>
    </row>
    <row r="138" spans="1:3" x14ac:dyDescent="0.25">
      <c r="A138" t="s">
        <v>15</v>
      </c>
      <c r="B138" t="s">
        <v>53</v>
      </c>
      <c r="C138" s="1">
        <v>34.42</v>
      </c>
    </row>
    <row r="139" spans="1:3" x14ac:dyDescent="0.25">
      <c r="A139" t="s">
        <v>16</v>
      </c>
      <c r="B139" t="s">
        <v>55</v>
      </c>
      <c r="C139" s="1">
        <v>54.6</v>
      </c>
    </row>
    <row r="140" spans="1:3" x14ac:dyDescent="0.25">
      <c r="A140" t="s">
        <v>17</v>
      </c>
      <c r="B140" t="s">
        <v>55</v>
      </c>
      <c r="C140" s="1">
        <v>85.3</v>
      </c>
    </row>
    <row r="141" spans="1:3" x14ac:dyDescent="0.25">
      <c r="A141" t="s">
        <v>18</v>
      </c>
      <c r="B141" t="s">
        <v>54</v>
      </c>
      <c r="C141" s="1">
        <v>3.76</v>
      </c>
    </row>
    <row r="142" spans="1:3" x14ac:dyDescent="0.25">
      <c r="A142" t="s">
        <v>35</v>
      </c>
      <c r="B142" t="s">
        <v>53</v>
      </c>
      <c r="C142" s="1">
        <v>12.45</v>
      </c>
    </row>
    <row r="143" spans="1:3" x14ac:dyDescent="0.25">
      <c r="A143" t="s">
        <v>21</v>
      </c>
      <c r="B143" t="s">
        <v>54</v>
      </c>
      <c r="C143" s="1">
        <v>27.14</v>
      </c>
    </row>
    <row r="144" spans="1:3" x14ac:dyDescent="0.25">
      <c r="A144" t="s">
        <v>98</v>
      </c>
      <c r="B144" t="s">
        <v>54</v>
      </c>
      <c r="C144" s="1">
        <v>4.18</v>
      </c>
    </row>
    <row r="145" spans="1:3" x14ac:dyDescent="0.25">
      <c r="A145" t="s">
        <v>70</v>
      </c>
      <c r="B145" t="s">
        <v>55</v>
      </c>
      <c r="C145" s="1">
        <v>92.24</v>
      </c>
    </row>
    <row r="146" spans="1:3" x14ac:dyDescent="0.25">
      <c r="A146" t="s">
        <v>97</v>
      </c>
      <c r="B146" t="s">
        <v>53</v>
      </c>
      <c r="C146" s="1">
        <v>52.5</v>
      </c>
    </row>
    <row r="147" spans="1:3" x14ac:dyDescent="0.25">
      <c r="A147" t="s">
        <v>23</v>
      </c>
      <c r="B147" t="s">
        <v>55</v>
      </c>
      <c r="C147" s="1">
        <v>47.3</v>
      </c>
    </row>
    <row r="148" spans="1:3" x14ac:dyDescent="0.25">
      <c r="A148" t="s">
        <v>24</v>
      </c>
      <c r="B148" t="s">
        <v>55</v>
      </c>
      <c r="C148" s="1">
        <v>19.149999999999999</v>
      </c>
    </row>
    <row r="149" spans="1:3" x14ac:dyDescent="0.25">
      <c r="A149" t="s">
        <v>9</v>
      </c>
      <c r="B149" t="s">
        <v>53</v>
      </c>
      <c r="C149" s="1">
        <v>73.83</v>
      </c>
    </row>
    <row r="150" spans="1:3" x14ac:dyDescent="0.25">
      <c r="A150" t="s">
        <v>36</v>
      </c>
      <c r="B150" t="s">
        <v>54</v>
      </c>
      <c r="C150" s="1">
        <v>15.34</v>
      </c>
    </row>
    <row r="151" spans="1:3" x14ac:dyDescent="0.25">
      <c r="A151" t="s">
        <v>37</v>
      </c>
      <c r="B151" t="s">
        <v>53</v>
      </c>
      <c r="C151" s="1">
        <v>97.34</v>
      </c>
    </row>
    <row r="152" spans="1:3" x14ac:dyDescent="0.25">
      <c r="A152" t="s">
        <v>38</v>
      </c>
      <c r="B152" t="s">
        <v>55</v>
      </c>
      <c r="C152" s="1">
        <v>8.9499999999999993</v>
      </c>
    </row>
    <row r="153" spans="1:3" x14ac:dyDescent="0.25">
      <c r="A153" t="s">
        <v>42</v>
      </c>
      <c r="B153" t="s">
        <v>53</v>
      </c>
      <c r="C153" s="1">
        <v>42</v>
      </c>
    </row>
    <row r="154" spans="1:3" x14ac:dyDescent="0.25">
      <c r="A154" t="s">
        <v>21</v>
      </c>
      <c r="B154" t="s">
        <v>54</v>
      </c>
      <c r="C154" s="1">
        <v>50.3</v>
      </c>
    </row>
    <row r="155" spans="1:3" x14ac:dyDescent="0.25">
      <c r="A155" t="s">
        <v>21</v>
      </c>
      <c r="B155" t="s">
        <v>54</v>
      </c>
      <c r="C155" s="1">
        <v>15.21</v>
      </c>
    </row>
    <row r="156" spans="1:3" x14ac:dyDescent="0.25">
      <c r="A156" t="s">
        <v>21</v>
      </c>
      <c r="B156" t="s">
        <v>54</v>
      </c>
      <c r="C156" s="1">
        <v>41.41</v>
      </c>
    </row>
    <row r="157" spans="1:3" x14ac:dyDescent="0.25">
      <c r="A157" t="s">
        <v>44</v>
      </c>
      <c r="B157" t="s">
        <v>55</v>
      </c>
      <c r="C157" s="1">
        <v>79.900000000000006</v>
      </c>
    </row>
    <row r="158" spans="1:3" x14ac:dyDescent="0.25">
      <c r="A158" t="s">
        <v>45</v>
      </c>
      <c r="B158" t="s">
        <v>53</v>
      </c>
      <c r="C158" s="1">
        <v>111.16</v>
      </c>
    </row>
    <row r="159" spans="1:3" x14ac:dyDescent="0.25">
      <c r="A159" t="s">
        <v>45</v>
      </c>
      <c r="B159" t="s">
        <v>53</v>
      </c>
      <c r="C159" s="1">
        <v>68.67</v>
      </c>
    </row>
    <row r="160" spans="1:3" x14ac:dyDescent="0.25">
      <c r="A160" t="s">
        <v>45</v>
      </c>
      <c r="B160" t="s">
        <v>53</v>
      </c>
      <c r="C160" s="1">
        <v>63.66</v>
      </c>
    </row>
    <row r="161" spans="1:3" x14ac:dyDescent="0.25">
      <c r="A161" t="s">
        <v>46</v>
      </c>
      <c r="B161" t="s">
        <v>55</v>
      </c>
      <c r="C161" s="1">
        <v>36.229999999999997</v>
      </c>
    </row>
    <row r="162" spans="1:3" x14ac:dyDescent="0.25">
      <c r="A162" t="s">
        <v>47</v>
      </c>
      <c r="B162" t="s">
        <v>55</v>
      </c>
      <c r="C162" s="1">
        <v>57.45</v>
      </c>
    </row>
    <row r="163" spans="1:3" x14ac:dyDescent="0.25">
      <c r="A163" t="s">
        <v>48</v>
      </c>
      <c r="B163" t="s">
        <v>53</v>
      </c>
      <c r="C163" s="1">
        <v>41.65</v>
      </c>
    </row>
    <row r="164" spans="1:3" x14ac:dyDescent="0.25">
      <c r="A164" t="s">
        <v>46</v>
      </c>
      <c r="B164" t="s">
        <v>53</v>
      </c>
      <c r="C164" s="1">
        <v>12.57</v>
      </c>
    </row>
    <row r="165" spans="1:3" x14ac:dyDescent="0.25">
      <c r="A165" t="s">
        <v>21</v>
      </c>
      <c r="B165" t="s">
        <v>55</v>
      </c>
      <c r="C165" s="1">
        <v>94.18</v>
      </c>
    </row>
    <row r="166" spans="1:3" x14ac:dyDescent="0.25">
      <c r="A166" t="s">
        <v>21</v>
      </c>
      <c r="B166" t="s">
        <v>55</v>
      </c>
      <c r="C166" s="1">
        <v>17.29</v>
      </c>
    </row>
    <row r="167" spans="1:3" x14ac:dyDescent="0.25">
      <c r="A167" t="s">
        <v>94</v>
      </c>
      <c r="B167" t="s">
        <v>55</v>
      </c>
      <c r="C167" s="1">
        <v>3.11</v>
      </c>
    </row>
    <row r="168" spans="1:3" x14ac:dyDescent="0.25">
      <c r="A168" t="s">
        <v>47</v>
      </c>
      <c r="B168" t="s">
        <v>55</v>
      </c>
      <c r="C168" s="1">
        <v>84.8</v>
      </c>
    </row>
    <row r="169" spans="1:3" x14ac:dyDescent="0.25">
      <c r="A169" t="s">
        <v>48</v>
      </c>
      <c r="B169" t="s">
        <v>54</v>
      </c>
      <c r="C169" s="1">
        <v>95.26</v>
      </c>
    </row>
    <row r="170" spans="1:3" x14ac:dyDescent="0.25">
      <c r="A170" t="s">
        <v>46</v>
      </c>
      <c r="B170" t="s">
        <v>53</v>
      </c>
      <c r="C170" s="1">
        <v>70.39</v>
      </c>
    </row>
    <row r="171" spans="1:3" x14ac:dyDescent="0.25">
      <c r="A171" t="s">
        <v>47</v>
      </c>
      <c r="B171" t="s">
        <v>53</v>
      </c>
      <c r="C171" s="1">
        <v>3.31</v>
      </c>
    </row>
    <row r="172" spans="1:3" x14ac:dyDescent="0.25">
      <c r="A172" t="s">
        <v>48</v>
      </c>
      <c r="B172" t="s">
        <v>53</v>
      </c>
      <c r="C172" s="1">
        <v>25.43</v>
      </c>
    </row>
    <row r="173" spans="1:3" x14ac:dyDescent="0.25">
      <c r="A173" t="s">
        <v>47</v>
      </c>
      <c r="B173" t="s">
        <v>55</v>
      </c>
      <c r="C173" s="1">
        <v>113.44</v>
      </c>
    </row>
    <row r="174" spans="1:3" x14ac:dyDescent="0.25">
      <c r="A174" t="s">
        <v>48</v>
      </c>
      <c r="B174" t="s">
        <v>54</v>
      </c>
      <c r="C174" s="1">
        <v>54.99</v>
      </c>
    </row>
    <row r="175" spans="1:3" x14ac:dyDescent="0.25">
      <c r="A175" t="s">
        <v>32</v>
      </c>
      <c r="B175" t="s">
        <v>53</v>
      </c>
      <c r="C175" s="1">
        <v>77.86</v>
      </c>
    </row>
    <row r="176" spans="1:3" x14ac:dyDescent="0.25">
      <c r="A176" t="s">
        <v>23</v>
      </c>
      <c r="B176" t="s">
        <v>55</v>
      </c>
      <c r="C176" s="1">
        <v>85</v>
      </c>
    </row>
    <row r="177" spans="1:3" x14ac:dyDescent="0.25">
      <c r="A177" t="s">
        <v>34</v>
      </c>
      <c r="B177" t="s">
        <v>55</v>
      </c>
      <c r="C177" s="1">
        <v>79.45</v>
      </c>
    </row>
    <row r="178" spans="1:3" x14ac:dyDescent="0.25">
      <c r="A178" t="s">
        <v>92</v>
      </c>
      <c r="B178" t="s">
        <v>53</v>
      </c>
      <c r="C178" s="1">
        <v>140.30000000000001</v>
      </c>
    </row>
    <row r="179" spans="1:3" x14ac:dyDescent="0.25">
      <c r="A179" t="s">
        <v>92</v>
      </c>
      <c r="B179" t="s">
        <v>53</v>
      </c>
      <c r="C179" s="1">
        <v>110.7</v>
      </c>
    </row>
    <row r="180" spans="1:3" x14ac:dyDescent="0.25">
      <c r="A180" t="s">
        <v>92</v>
      </c>
      <c r="B180" t="s">
        <v>53</v>
      </c>
      <c r="C180" s="1">
        <v>82.67</v>
      </c>
    </row>
    <row r="181" spans="1:3" x14ac:dyDescent="0.25">
      <c r="A181" t="s">
        <v>45</v>
      </c>
      <c r="B181" t="s">
        <v>53</v>
      </c>
      <c r="C181" s="1">
        <v>14.68</v>
      </c>
    </row>
    <row r="182" spans="1:3" x14ac:dyDescent="0.25">
      <c r="A182" t="s">
        <v>45</v>
      </c>
      <c r="B182" t="s">
        <v>53</v>
      </c>
      <c r="C182" s="1">
        <v>30.2</v>
      </c>
    </row>
    <row r="183" spans="1:3" x14ac:dyDescent="0.25">
      <c r="A183" t="s">
        <v>46</v>
      </c>
      <c r="B183" t="s">
        <v>53</v>
      </c>
      <c r="C183" s="1">
        <v>75.680000000000007</v>
      </c>
    </row>
    <row r="184" spans="1:3" x14ac:dyDescent="0.25">
      <c r="A184" t="s">
        <v>47</v>
      </c>
      <c r="B184" t="s">
        <v>53</v>
      </c>
      <c r="C184" s="1">
        <v>73.31</v>
      </c>
    </row>
    <row r="185" spans="1:3" x14ac:dyDescent="0.25">
      <c r="A185" t="s">
        <v>48</v>
      </c>
      <c r="B185" t="s">
        <v>54</v>
      </c>
      <c r="C185" s="1">
        <v>78.84</v>
      </c>
    </row>
    <row r="186" spans="1:3" x14ac:dyDescent="0.25">
      <c r="A186" t="s">
        <v>32</v>
      </c>
      <c r="B186" t="s">
        <v>53</v>
      </c>
      <c r="C186" s="1">
        <v>68.62</v>
      </c>
    </row>
    <row r="187" spans="1:3" x14ac:dyDescent="0.25">
      <c r="A187" t="s">
        <v>33</v>
      </c>
      <c r="B187" t="s">
        <v>54</v>
      </c>
      <c r="C187" s="1">
        <v>101.55</v>
      </c>
    </row>
    <row r="188" spans="1:3" x14ac:dyDescent="0.25">
      <c r="A188" t="s">
        <v>34</v>
      </c>
      <c r="B188" t="s">
        <v>54</v>
      </c>
      <c r="C188" s="1">
        <v>79.33</v>
      </c>
    </row>
    <row r="189" spans="1:3" x14ac:dyDescent="0.25">
      <c r="A189" t="s">
        <v>35</v>
      </c>
      <c r="B189" t="s">
        <v>54</v>
      </c>
      <c r="C189" s="1">
        <v>3.19</v>
      </c>
    </row>
    <row r="190" spans="1:3" x14ac:dyDescent="0.25">
      <c r="A190" t="s">
        <v>21</v>
      </c>
      <c r="B190" t="s">
        <v>55</v>
      </c>
      <c r="C190" s="1">
        <v>38.6</v>
      </c>
    </row>
    <row r="191" spans="1:3" x14ac:dyDescent="0.25">
      <c r="A191" t="s">
        <v>98</v>
      </c>
      <c r="B191" t="s">
        <v>55</v>
      </c>
      <c r="C191" s="1">
        <v>13.41</v>
      </c>
    </row>
    <row r="192" spans="1:3" x14ac:dyDescent="0.25">
      <c r="A192" t="s">
        <v>70</v>
      </c>
      <c r="B192" t="s">
        <v>55</v>
      </c>
      <c r="C192" s="1">
        <v>36.159999999999997</v>
      </c>
    </row>
    <row r="193" spans="1:3" x14ac:dyDescent="0.25">
      <c r="A193" t="s">
        <v>92</v>
      </c>
      <c r="B193" t="s">
        <v>53</v>
      </c>
      <c r="C193" s="1">
        <v>126</v>
      </c>
    </row>
    <row r="194" spans="1:3" x14ac:dyDescent="0.25">
      <c r="A194" t="s">
        <v>92</v>
      </c>
      <c r="B194" t="s">
        <v>53</v>
      </c>
      <c r="C194" s="1">
        <v>100.44</v>
      </c>
    </row>
    <row r="195" spans="1:3" x14ac:dyDescent="0.25">
      <c r="A195" t="s">
        <v>20</v>
      </c>
      <c r="B195" t="s">
        <v>54</v>
      </c>
      <c r="C195" s="1">
        <v>16.09</v>
      </c>
    </row>
    <row r="196" spans="1:3" x14ac:dyDescent="0.25">
      <c r="A196" t="s">
        <v>20</v>
      </c>
      <c r="B196" t="s">
        <v>53</v>
      </c>
      <c r="C196" s="1">
        <v>19.38</v>
      </c>
    </row>
    <row r="197" spans="1:3" x14ac:dyDescent="0.25">
      <c r="A197" t="s">
        <v>93</v>
      </c>
      <c r="B197" t="s">
        <v>53</v>
      </c>
      <c r="C197" s="1">
        <v>74</v>
      </c>
    </row>
    <row r="198" spans="1:3" x14ac:dyDescent="0.25">
      <c r="A198" t="s">
        <v>93</v>
      </c>
      <c r="B198" t="s">
        <v>53</v>
      </c>
      <c r="C198" s="1">
        <v>99.3</v>
      </c>
    </row>
    <row r="199" spans="1:3" x14ac:dyDescent="0.25">
      <c r="A199" t="s">
        <v>93</v>
      </c>
      <c r="B199" t="s">
        <v>53</v>
      </c>
      <c r="C199" s="1">
        <v>62.12</v>
      </c>
    </row>
    <row r="200" spans="1:3" x14ac:dyDescent="0.25">
      <c r="A200" t="s">
        <v>93</v>
      </c>
      <c r="B200" t="s">
        <v>55</v>
      </c>
      <c r="C200" s="1">
        <v>0.75</v>
      </c>
    </row>
    <row r="201" spans="1:3" x14ac:dyDescent="0.25">
      <c r="A201" t="s">
        <v>93</v>
      </c>
      <c r="B201" t="s">
        <v>53</v>
      </c>
      <c r="C201" s="1">
        <v>31.16</v>
      </c>
    </row>
    <row r="202" spans="1:3" x14ac:dyDescent="0.25">
      <c r="A202" t="s">
        <v>93</v>
      </c>
      <c r="B202" t="s">
        <v>53</v>
      </c>
      <c r="C202" s="1">
        <v>55.89</v>
      </c>
    </row>
    <row r="203" spans="1:3" x14ac:dyDescent="0.25">
      <c r="A203" t="s">
        <v>93</v>
      </c>
      <c r="B203" t="s">
        <v>53</v>
      </c>
      <c r="C203" s="1">
        <v>19.66</v>
      </c>
    </row>
    <row r="204" spans="1:3" x14ac:dyDescent="0.25">
      <c r="A204" t="s">
        <v>49</v>
      </c>
      <c r="B204" t="s">
        <v>54</v>
      </c>
      <c r="C204" s="1">
        <v>42.4</v>
      </c>
    </row>
    <row r="205" spans="1:3" x14ac:dyDescent="0.25">
      <c r="A205" t="s">
        <v>39</v>
      </c>
      <c r="B205" t="s">
        <v>55</v>
      </c>
      <c r="C205" s="1">
        <v>17.64</v>
      </c>
    </row>
    <row r="206" spans="1:3" x14ac:dyDescent="0.25">
      <c r="A206" t="s">
        <v>28</v>
      </c>
      <c r="B206" t="s">
        <v>55</v>
      </c>
      <c r="C206" s="1">
        <v>29.16</v>
      </c>
    </row>
    <row r="207" spans="1:3" x14ac:dyDescent="0.25">
      <c r="A207" t="s">
        <v>28</v>
      </c>
      <c r="B207" t="s">
        <v>55</v>
      </c>
      <c r="C207" s="1">
        <v>8.0399999999999991</v>
      </c>
    </row>
    <row r="208" spans="1:3" x14ac:dyDescent="0.25">
      <c r="A208" t="s">
        <v>50</v>
      </c>
      <c r="B208" t="s">
        <v>53</v>
      </c>
      <c r="C208" s="1">
        <v>99</v>
      </c>
    </row>
    <row r="209" spans="1:3" x14ac:dyDescent="0.25">
      <c r="A209" t="s">
        <v>94</v>
      </c>
      <c r="B209" t="s">
        <v>55</v>
      </c>
      <c r="C209" s="1">
        <v>71.099999999999994</v>
      </c>
    </row>
    <row r="210" spans="1:3" x14ac:dyDescent="0.25">
      <c r="A210" t="s">
        <v>99</v>
      </c>
      <c r="B210" t="s">
        <v>53</v>
      </c>
      <c r="C210" s="1">
        <v>34.75</v>
      </c>
    </row>
    <row r="211" spans="1:3" x14ac:dyDescent="0.25">
      <c r="A211" t="s">
        <v>48</v>
      </c>
      <c r="B211" t="s">
        <v>55</v>
      </c>
      <c r="C211" s="1">
        <v>94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17"/>
  <sheetViews>
    <sheetView showGridLines="0" workbookViewId="0">
      <selection activeCell="B15" sqref="B15"/>
    </sheetView>
  </sheetViews>
  <sheetFormatPr defaultRowHeight="15.75" x14ac:dyDescent="0.25"/>
  <cols>
    <col min="2" max="2" width="10.42578125" customWidth="1"/>
    <col min="3" max="3" width="8.7109375" customWidth="1"/>
    <col min="6" max="7" width="8.7109375" style="11"/>
    <col min="8" max="8" width="7.85546875" style="11" customWidth="1"/>
    <col min="9" max="10" width="8.7109375" style="11"/>
  </cols>
  <sheetData>
    <row r="3" spans="2:12" ht="21" x14ac:dyDescent="0.35">
      <c r="C3" s="14" t="s">
        <v>53</v>
      </c>
      <c r="D3" s="14"/>
      <c r="L3" s="12" t="s">
        <v>54</v>
      </c>
    </row>
    <row r="5" spans="2:12" x14ac:dyDescent="0.25">
      <c r="F5" s="11">
        <f>COUNTA(TJ_Only[Customer])</f>
        <v>9</v>
      </c>
      <c r="H5" s="11">
        <f>COUNTA(Weg___TJ[Customer])</f>
        <v>5</v>
      </c>
      <c r="J5" s="11">
        <f>COUNTA(Wegeman_Only[Customer])</f>
        <v>7</v>
      </c>
    </row>
    <row r="8" spans="2:12" x14ac:dyDescent="0.25">
      <c r="H8" s="11">
        <f>COUNTA(ALL___Spending[Customer])</f>
        <v>10</v>
      </c>
    </row>
    <row r="10" spans="2:12" ht="16.5" thickBot="1" x14ac:dyDescent="0.3"/>
    <row r="11" spans="2:12" x14ac:dyDescent="0.25">
      <c r="B11" s="15" t="s">
        <v>96</v>
      </c>
      <c r="G11" s="11">
        <f>COUNTA(TJ___P[Customer])</f>
        <v>13</v>
      </c>
      <c r="I11" s="11">
        <f>COUNTA(Weg___P[Customer])</f>
        <v>3</v>
      </c>
    </row>
    <row r="12" spans="2:12" ht="20.25" customHeight="1" thickBot="1" x14ac:dyDescent="0.3">
      <c r="B12" s="16">
        <f>COUNTA(Unused[Cardholders])</f>
        <v>13</v>
      </c>
    </row>
    <row r="14" spans="2:12" x14ac:dyDescent="0.25">
      <c r="H14" s="11">
        <f>COUNTA(Publix_Only[Customer])</f>
        <v>10</v>
      </c>
    </row>
    <row r="17" spans="6:6" ht="21" x14ac:dyDescent="0.35">
      <c r="F17" s="12" t="s">
        <v>55</v>
      </c>
    </row>
  </sheetData>
  <mergeCells count="1">
    <mergeCell ref="C3:D3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18"/>
  <sheetViews>
    <sheetView showGridLines="0" workbookViewId="0">
      <selection activeCell="G20" sqref="G20"/>
    </sheetView>
  </sheetViews>
  <sheetFormatPr defaultRowHeight="15" x14ac:dyDescent="0.25"/>
  <cols>
    <col min="2" max="2" width="14" bestFit="1" customWidth="1"/>
    <col min="4" max="4" width="9.5703125" bestFit="1" customWidth="1"/>
    <col min="5" max="5" width="7.5703125" bestFit="1" customWidth="1"/>
    <col min="6" max="6" width="9.85546875" bestFit="1" customWidth="1"/>
    <col min="7" max="7" width="11.5703125" bestFit="1" customWidth="1"/>
    <col min="8" max="8" width="7.140625" bestFit="1" customWidth="1"/>
    <col min="9" max="9" width="9.5703125" bestFit="1" customWidth="1"/>
    <col min="10" max="10" width="6.5703125" bestFit="1" customWidth="1"/>
    <col min="11" max="11" width="9.85546875" bestFit="1" customWidth="1"/>
    <col min="12" max="12" width="11.5703125" bestFit="1" customWidth="1"/>
    <col min="13" max="13" width="1.5703125" customWidth="1"/>
    <col min="14" max="14" width="7.140625" bestFit="1" customWidth="1"/>
    <col min="15" max="15" width="1.42578125" customWidth="1"/>
    <col min="16" max="16" width="7.140625" bestFit="1" customWidth="1"/>
    <col min="17" max="17" width="2.28515625" customWidth="1"/>
    <col min="18" max="18" width="7.140625" bestFit="1" customWidth="1"/>
  </cols>
  <sheetData>
    <row r="1" spans="2:23" x14ac:dyDescent="0.25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x14ac:dyDescent="0.25">
      <c r="B2" s="9" t="s">
        <v>72</v>
      </c>
      <c r="D2" s="6" t="s">
        <v>71</v>
      </c>
      <c r="E2" s="7"/>
      <c r="G2" s="7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8"/>
      <c r="T2" s="8"/>
      <c r="U2" s="8"/>
      <c r="V2" s="8"/>
      <c r="W2" s="8"/>
    </row>
    <row r="3" spans="2:23" s="8" customFormat="1" x14ac:dyDescent="0.25">
      <c r="B3" s="10"/>
      <c r="D3" s="7"/>
      <c r="E3" s="7"/>
      <c r="G3" s="7"/>
      <c r="M3" s="7"/>
      <c r="N3" s="7"/>
      <c r="O3" s="7"/>
      <c r="P3" s="7"/>
      <c r="Q3" s="7"/>
      <c r="R3" s="7"/>
    </row>
    <row r="4" spans="2:23" x14ac:dyDescent="0.25">
      <c r="D4" s="5" t="s">
        <v>90</v>
      </c>
      <c r="I4" s="5" t="s">
        <v>91</v>
      </c>
    </row>
    <row r="5" spans="2:23" x14ac:dyDescent="0.25">
      <c r="B5" t="s">
        <v>61</v>
      </c>
      <c r="D5" t="s">
        <v>0</v>
      </c>
      <c r="E5" t="s">
        <v>55</v>
      </c>
      <c r="F5" t="s">
        <v>54</v>
      </c>
      <c r="G5" t="s">
        <v>53</v>
      </c>
      <c r="I5" t="s">
        <v>0</v>
      </c>
      <c r="J5" t="s">
        <v>55</v>
      </c>
      <c r="K5" t="s">
        <v>54</v>
      </c>
      <c r="L5" t="s">
        <v>53</v>
      </c>
    </row>
    <row r="6" spans="2:23" x14ac:dyDescent="0.25">
      <c r="B6" s="4" t="s">
        <v>62</v>
      </c>
      <c r="D6" s="4" t="s">
        <v>49</v>
      </c>
      <c r="E6" s="13">
        <v>6.12</v>
      </c>
      <c r="F6" s="13">
        <v>118.39</v>
      </c>
      <c r="G6" s="13">
        <v>166.35999999999999</v>
      </c>
      <c r="I6" s="4" t="s">
        <v>49</v>
      </c>
      <c r="J6">
        <v>1</v>
      </c>
      <c r="K6">
        <v>3</v>
      </c>
      <c r="L6">
        <v>2</v>
      </c>
    </row>
    <row r="7" spans="2:23" x14ac:dyDescent="0.25">
      <c r="B7" s="4" t="s">
        <v>65</v>
      </c>
      <c r="D7" s="4" t="s">
        <v>97</v>
      </c>
      <c r="E7" s="13">
        <v>34.4</v>
      </c>
      <c r="F7" s="13">
        <v>113.97</v>
      </c>
      <c r="G7" s="13">
        <v>52.5</v>
      </c>
      <c r="I7" s="4" t="s">
        <v>97</v>
      </c>
      <c r="J7">
        <v>1</v>
      </c>
      <c r="K7">
        <v>1</v>
      </c>
      <c r="L7">
        <v>1</v>
      </c>
    </row>
    <row r="8" spans="2:23" x14ac:dyDescent="0.25">
      <c r="B8" s="4" t="s">
        <v>63</v>
      </c>
      <c r="D8" s="4" t="s">
        <v>38</v>
      </c>
      <c r="E8" s="13">
        <v>69.48</v>
      </c>
      <c r="F8" s="13">
        <v>31.85</v>
      </c>
      <c r="G8" s="13">
        <v>216.27</v>
      </c>
      <c r="I8" s="4" t="s">
        <v>38</v>
      </c>
      <c r="J8">
        <v>4</v>
      </c>
      <c r="K8">
        <v>1</v>
      </c>
      <c r="L8">
        <v>3</v>
      </c>
    </row>
    <row r="9" spans="2:23" x14ac:dyDescent="0.25">
      <c r="B9" s="4" t="s">
        <v>77</v>
      </c>
      <c r="D9" s="4" t="s">
        <v>42</v>
      </c>
      <c r="E9" s="13">
        <v>1018.0699999999999</v>
      </c>
      <c r="F9" s="13">
        <v>7.5500000000000007</v>
      </c>
      <c r="G9" s="13">
        <v>71.740000000000009</v>
      </c>
      <c r="I9" s="4" t="s">
        <v>42</v>
      </c>
      <c r="J9">
        <v>10</v>
      </c>
      <c r="K9">
        <v>2</v>
      </c>
      <c r="L9">
        <v>3</v>
      </c>
    </row>
    <row r="10" spans="2:23" x14ac:dyDescent="0.25">
      <c r="B10" s="4" t="s">
        <v>89</v>
      </c>
      <c r="D10" s="4" t="s">
        <v>48</v>
      </c>
      <c r="E10" s="13">
        <v>94</v>
      </c>
      <c r="F10" s="13">
        <v>229.09000000000003</v>
      </c>
      <c r="G10" s="13">
        <v>67.08</v>
      </c>
      <c r="I10" s="4" t="s">
        <v>48</v>
      </c>
      <c r="J10">
        <v>1</v>
      </c>
      <c r="K10">
        <v>3</v>
      </c>
      <c r="L10">
        <v>2</v>
      </c>
    </row>
    <row r="11" spans="2:23" x14ac:dyDescent="0.25">
      <c r="B11" s="4" t="s">
        <v>64</v>
      </c>
      <c r="D11" s="4" t="s">
        <v>98</v>
      </c>
      <c r="E11" s="13">
        <v>13.41</v>
      </c>
      <c r="F11" s="13">
        <v>4.18</v>
      </c>
      <c r="G11" s="13">
        <v>24.82</v>
      </c>
      <c r="I11" s="4" t="s">
        <v>98</v>
      </c>
      <c r="J11">
        <v>1</v>
      </c>
      <c r="K11">
        <v>1</v>
      </c>
      <c r="L11">
        <v>2</v>
      </c>
    </row>
    <row r="12" spans="2:23" x14ac:dyDescent="0.25">
      <c r="B12" s="4" t="s">
        <v>22</v>
      </c>
      <c r="D12" s="4" t="s">
        <v>12</v>
      </c>
      <c r="E12" s="13">
        <v>31.9</v>
      </c>
      <c r="F12" s="13">
        <v>42.71</v>
      </c>
      <c r="G12" s="13">
        <v>60.87</v>
      </c>
      <c r="I12" s="4" t="s">
        <v>12</v>
      </c>
      <c r="J12">
        <v>1</v>
      </c>
      <c r="K12">
        <v>1</v>
      </c>
      <c r="L12">
        <v>1</v>
      </c>
    </row>
    <row r="13" spans="2:23" x14ac:dyDescent="0.25">
      <c r="B13" s="4" t="s">
        <v>67</v>
      </c>
      <c r="D13" s="4" t="s">
        <v>44</v>
      </c>
      <c r="E13" s="13">
        <v>182.99</v>
      </c>
      <c r="F13" s="13">
        <v>5.48</v>
      </c>
      <c r="G13" s="13">
        <v>296.80999999999995</v>
      </c>
      <c r="I13" s="4" t="s">
        <v>44</v>
      </c>
      <c r="J13">
        <v>3</v>
      </c>
      <c r="K13">
        <v>1</v>
      </c>
      <c r="L13">
        <v>4</v>
      </c>
    </row>
    <row r="14" spans="2:23" x14ac:dyDescent="0.25">
      <c r="B14" s="4" t="s">
        <v>69</v>
      </c>
      <c r="D14" s="4" t="s">
        <v>35</v>
      </c>
      <c r="E14" s="13">
        <v>6.14</v>
      </c>
      <c r="F14" s="13">
        <v>3.19</v>
      </c>
      <c r="G14" s="13">
        <v>12.45</v>
      </c>
      <c r="I14" s="4" t="s">
        <v>35</v>
      </c>
      <c r="J14">
        <v>1</v>
      </c>
      <c r="K14">
        <v>1</v>
      </c>
      <c r="L14">
        <v>1</v>
      </c>
    </row>
    <row r="15" spans="2:23" x14ac:dyDescent="0.25">
      <c r="B15" s="4" t="s">
        <v>66</v>
      </c>
      <c r="D15" s="4" t="s">
        <v>34</v>
      </c>
      <c r="E15" s="13">
        <v>79.45</v>
      </c>
      <c r="F15" s="13">
        <v>79.33</v>
      </c>
      <c r="G15" s="13">
        <v>34.75</v>
      </c>
      <c r="I15" s="4" t="s">
        <v>34</v>
      </c>
      <c r="J15">
        <v>1</v>
      </c>
      <c r="K15">
        <v>1</v>
      </c>
      <c r="L15">
        <v>1</v>
      </c>
    </row>
    <row r="16" spans="2:23" x14ac:dyDescent="0.25">
      <c r="B16" s="4" t="s">
        <v>68</v>
      </c>
    </row>
    <row r="17" spans="2:2" x14ac:dyDescent="0.25">
      <c r="B17" s="4" t="s">
        <v>76</v>
      </c>
    </row>
    <row r="18" spans="2:2" x14ac:dyDescent="0.25">
      <c r="B18" s="4" t="s">
        <v>95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4"/>
  <sheetViews>
    <sheetView showGridLines="0" workbookViewId="0">
      <selection activeCell="H20" sqref="H20"/>
    </sheetView>
  </sheetViews>
  <sheetFormatPr defaultRowHeight="15" x14ac:dyDescent="0.25"/>
  <cols>
    <col min="1" max="1" width="4" customWidth="1"/>
    <col min="2" max="2" width="11.85546875" bestFit="1" customWidth="1"/>
    <col min="3" max="3" width="10.28515625" bestFit="1" customWidth="1"/>
    <col min="4" max="4" width="13.28515625" bestFit="1" customWidth="1"/>
    <col min="5" max="5" width="3.5703125" customWidth="1"/>
    <col min="6" max="6" width="11.85546875" bestFit="1" customWidth="1"/>
    <col min="7" max="7" width="14.140625" bestFit="1" customWidth="1"/>
    <col min="8" max="8" width="13.28515625" bestFit="1" customWidth="1"/>
    <col min="9" max="9" width="5" customWidth="1"/>
    <col min="10" max="10" width="11.85546875" bestFit="1" customWidth="1"/>
    <col min="11" max="11" width="12.7109375" bestFit="1" customWidth="1"/>
    <col min="12" max="12" width="13.28515625" bestFit="1" customWidth="1"/>
  </cols>
  <sheetData>
    <row r="1" spans="2:12" x14ac:dyDescent="0.25">
      <c r="B1" s="7" t="s">
        <v>73</v>
      </c>
      <c r="E1" s="7"/>
      <c r="F1" s="7" t="s">
        <v>75</v>
      </c>
      <c r="G1" s="7"/>
      <c r="J1" s="7" t="s">
        <v>74</v>
      </c>
    </row>
    <row r="4" spans="2:12" x14ac:dyDescent="0.25">
      <c r="B4" t="s">
        <v>0</v>
      </c>
      <c r="C4" t="s">
        <v>78</v>
      </c>
      <c r="D4" t="s">
        <v>79</v>
      </c>
      <c r="F4" t="s">
        <v>0</v>
      </c>
      <c r="G4" t="s">
        <v>80</v>
      </c>
      <c r="H4" t="s">
        <v>79</v>
      </c>
      <c r="J4" t="s">
        <v>0</v>
      </c>
      <c r="K4" t="s">
        <v>81</v>
      </c>
      <c r="L4" t="s">
        <v>79</v>
      </c>
    </row>
    <row r="5" spans="2:12" x14ac:dyDescent="0.25">
      <c r="B5" s="4" t="s">
        <v>45</v>
      </c>
      <c r="C5">
        <v>5</v>
      </c>
      <c r="D5" s="13">
        <v>288.36999999999995</v>
      </c>
      <c r="F5" s="4" t="s">
        <v>70</v>
      </c>
      <c r="G5">
        <v>8</v>
      </c>
      <c r="H5" s="13">
        <v>339.08000000000004</v>
      </c>
      <c r="J5" s="4" t="s">
        <v>36</v>
      </c>
      <c r="K5">
        <v>2</v>
      </c>
      <c r="L5" s="13">
        <v>64.099999999999994</v>
      </c>
    </row>
    <row r="6" spans="2:12" x14ac:dyDescent="0.25">
      <c r="B6" s="4" t="s">
        <v>30</v>
      </c>
      <c r="C6">
        <v>3</v>
      </c>
      <c r="D6" s="13">
        <v>290.44</v>
      </c>
      <c r="F6" s="4" t="s">
        <v>2</v>
      </c>
      <c r="G6">
        <v>1</v>
      </c>
      <c r="H6" s="13">
        <v>54.14</v>
      </c>
      <c r="J6" s="4" t="s">
        <v>5</v>
      </c>
      <c r="K6">
        <v>1</v>
      </c>
      <c r="L6" s="13">
        <v>94.88</v>
      </c>
    </row>
    <row r="7" spans="2:12" x14ac:dyDescent="0.25">
      <c r="B7" s="4" t="s">
        <v>14</v>
      </c>
      <c r="C7">
        <v>3</v>
      </c>
      <c r="D7" s="13">
        <v>49.929999999999993</v>
      </c>
      <c r="F7" s="4" t="s">
        <v>3</v>
      </c>
      <c r="G7">
        <v>1</v>
      </c>
      <c r="H7" s="13">
        <v>104.5</v>
      </c>
      <c r="J7" s="4" t="s">
        <v>6</v>
      </c>
      <c r="K7">
        <v>3</v>
      </c>
      <c r="L7" s="13">
        <v>204.11</v>
      </c>
    </row>
    <row r="8" spans="2:12" x14ac:dyDescent="0.25">
      <c r="B8" s="4" t="s">
        <v>31</v>
      </c>
      <c r="C8">
        <v>10</v>
      </c>
      <c r="D8" s="13">
        <v>635.91</v>
      </c>
      <c r="F8" s="4" t="s">
        <v>28</v>
      </c>
      <c r="G8">
        <v>3</v>
      </c>
      <c r="H8" s="13">
        <v>54.529999999999994</v>
      </c>
      <c r="J8" s="4" t="s">
        <v>41</v>
      </c>
      <c r="K8">
        <v>1</v>
      </c>
      <c r="L8" s="13">
        <v>51.66</v>
      </c>
    </row>
    <row r="9" spans="2:12" x14ac:dyDescent="0.25">
      <c r="B9" s="4" t="s">
        <v>99</v>
      </c>
      <c r="C9">
        <v>1</v>
      </c>
      <c r="D9" s="13">
        <v>34.75</v>
      </c>
      <c r="F9" s="4" t="s">
        <v>1</v>
      </c>
      <c r="G9">
        <v>1</v>
      </c>
      <c r="H9" s="13">
        <v>10.93</v>
      </c>
      <c r="J9" s="4" t="s">
        <v>19</v>
      </c>
      <c r="K9">
        <v>1</v>
      </c>
      <c r="L9" s="13">
        <v>64.56</v>
      </c>
    </row>
    <row r="10" spans="2:12" x14ac:dyDescent="0.25">
      <c r="B10" s="4" t="s">
        <v>92</v>
      </c>
      <c r="C10">
        <v>7</v>
      </c>
      <c r="D10" s="13">
        <v>762.88000000000011</v>
      </c>
      <c r="F10" s="4" t="s">
        <v>4</v>
      </c>
      <c r="G10">
        <v>1</v>
      </c>
      <c r="H10" s="13">
        <v>65.53</v>
      </c>
      <c r="J10" s="4" t="s">
        <v>26</v>
      </c>
      <c r="K10">
        <v>1</v>
      </c>
      <c r="L10" s="13">
        <v>59.73</v>
      </c>
    </row>
    <row r="11" spans="2:12" x14ac:dyDescent="0.25">
      <c r="B11" s="4" t="s">
        <v>59</v>
      </c>
      <c r="C11">
        <v>4</v>
      </c>
      <c r="D11" s="13">
        <v>88.72999999999999</v>
      </c>
      <c r="F11" s="4" t="s">
        <v>8</v>
      </c>
      <c r="G11">
        <v>1</v>
      </c>
      <c r="H11" s="13">
        <v>106.48</v>
      </c>
      <c r="J11" s="4" t="s">
        <v>29</v>
      </c>
      <c r="K11">
        <v>1</v>
      </c>
      <c r="L11" s="13">
        <v>90.21</v>
      </c>
    </row>
    <row r="12" spans="2:12" x14ac:dyDescent="0.25">
      <c r="B12" s="4" t="s">
        <v>40</v>
      </c>
      <c r="C12">
        <v>1</v>
      </c>
      <c r="D12" s="13">
        <v>50.36</v>
      </c>
      <c r="F12" s="4" t="s">
        <v>7</v>
      </c>
      <c r="G12">
        <v>1</v>
      </c>
      <c r="H12" s="13">
        <v>8.3800000000000008</v>
      </c>
    </row>
    <row r="13" spans="2:12" x14ac:dyDescent="0.25">
      <c r="B13" s="4" t="s">
        <v>43</v>
      </c>
      <c r="C13">
        <v>2</v>
      </c>
      <c r="D13" s="13">
        <v>67.400000000000006</v>
      </c>
      <c r="F13" s="4" t="s">
        <v>39</v>
      </c>
      <c r="G13">
        <v>2</v>
      </c>
      <c r="H13" s="13">
        <v>73.8</v>
      </c>
    </row>
    <row r="14" spans="2:12" x14ac:dyDescent="0.25">
      <c r="F14" s="4" t="s">
        <v>94</v>
      </c>
      <c r="G14">
        <v>3</v>
      </c>
      <c r="H14" s="13">
        <v>92.5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6"/>
  <sheetViews>
    <sheetView showGridLines="0" workbookViewId="0">
      <selection activeCell="E10" sqref="E10"/>
    </sheetView>
  </sheetViews>
  <sheetFormatPr defaultRowHeight="15" x14ac:dyDescent="0.25"/>
  <cols>
    <col min="1" max="1" width="4.28515625" customWidth="1"/>
    <col min="2" max="2" width="9.5703125" bestFit="1" customWidth="1"/>
    <col min="3" max="3" width="8" bestFit="1" customWidth="1"/>
    <col min="4" max="4" width="6.5703125" bestFit="1" customWidth="1"/>
    <col min="5" max="5" width="10.42578125" bestFit="1" customWidth="1"/>
    <col min="6" max="6" width="14" bestFit="1" customWidth="1"/>
    <col min="7" max="7" width="5.5703125" customWidth="1"/>
    <col min="8" max="8" width="11.85546875" bestFit="1" customWidth="1"/>
    <col min="9" max="9" width="14.140625" bestFit="1" customWidth="1"/>
    <col min="10" max="10" width="17.7109375" bestFit="1" customWidth="1"/>
    <col min="11" max="11" width="10.28515625" bestFit="1" customWidth="1"/>
    <col min="12" max="12" width="13.7109375" bestFit="1" customWidth="1"/>
    <col min="13" max="13" width="4.5703125" customWidth="1"/>
    <col min="14" max="14" width="11.85546875" bestFit="1" customWidth="1"/>
    <col min="15" max="15" width="14.140625" bestFit="1" customWidth="1"/>
    <col min="16" max="16" width="17.7109375" bestFit="1" customWidth="1"/>
    <col min="17" max="17" width="12.7109375" bestFit="1" customWidth="1"/>
    <col min="18" max="18" width="16.28515625" bestFit="1" customWidth="1"/>
  </cols>
  <sheetData>
    <row r="1" spans="2:18" x14ac:dyDescent="0.25">
      <c r="B1" t="s">
        <v>82</v>
      </c>
      <c r="H1" t="s">
        <v>83</v>
      </c>
      <c r="N1" t="s">
        <v>84</v>
      </c>
    </row>
    <row r="3" spans="2:18" x14ac:dyDescent="0.25">
      <c r="B3" t="s">
        <v>0</v>
      </c>
      <c r="C3" t="s">
        <v>78</v>
      </c>
      <c r="D3" t="s">
        <v>85</v>
      </c>
      <c r="E3" t="s">
        <v>81</v>
      </c>
      <c r="F3" t="s">
        <v>86</v>
      </c>
      <c r="H3" t="s">
        <v>0</v>
      </c>
      <c r="I3" t="s">
        <v>80</v>
      </c>
      <c r="J3" t="s">
        <v>87</v>
      </c>
      <c r="K3" t="s">
        <v>78</v>
      </c>
      <c r="L3" t="s">
        <v>88</v>
      </c>
      <c r="N3" t="s">
        <v>0</v>
      </c>
      <c r="O3" t="s">
        <v>80</v>
      </c>
      <c r="P3" t="s">
        <v>87</v>
      </c>
      <c r="Q3" t="s">
        <v>81</v>
      </c>
      <c r="R3" t="s">
        <v>86</v>
      </c>
    </row>
    <row r="4" spans="2:18" x14ac:dyDescent="0.25">
      <c r="B4" s="4" t="s">
        <v>9</v>
      </c>
      <c r="C4">
        <v>2</v>
      </c>
      <c r="D4" s="13">
        <v>159.54</v>
      </c>
      <c r="E4">
        <v>2</v>
      </c>
      <c r="F4" s="13">
        <v>158.19</v>
      </c>
      <c r="H4" s="4" t="s">
        <v>93</v>
      </c>
      <c r="I4">
        <v>1</v>
      </c>
      <c r="J4" s="13">
        <v>0.75</v>
      </c>
      <c r="K4">
        <v>6</v>
      </c>
      <c r="L4" s="13">
        <v>342.13000000000005</v>
      </c>
      <c r="N4" s="4" t="s">
        <v>21</v>
      </c>
      <c r="O4">
        <v>3</v>
      </c>
      <c r="P4" s="13">
        <v>150.07</v>
      </c>
      <c r="Q4">
        <v>6</v>
      </c>
      <c r="R4" s="13">
        <v>185.57</v>
      </c>
    </row>
    <row r="5" spans="2:18" x14ac:dyDescent="0.25">
      <c r="B5" s="4" t="s">
        <v>20</v>
      </c>
      <c r="C5">
        <v>4</v>
      </c>
      <c r="D5" s="13">
        <v>177.6</v>
      </c>
      <c r="E5">
        <v>4</v>
      </c>
      <c r="F5" s="13">
        <v>52.17</v>
      </c>
      <c r="H5" s="4" t="s">
        <v>17</v>
      </c>
      <c r="I5">
        <v>1</v>
      </c>
      <c r="J5" s="13">
        <v>85.3</v>
      </c>
      <c r="K5">
        <v>1</v>
      </c>
      <c r="L5" s="13">
        <v>62.44</v>
      </c>
      <c r="N5" s="4" t="s">
        <v>23</v>
      </c>
      <c r="O5">
        <v>2</v>
      </c>
      <c r="P5" s="13">
        <v>132.30000000000001</v>
      </c>
      <c r="Q5">
        <v>2</v>
      </c>
      <c r="R5" s="13">
        <v>181.48000000000002</v>
      </c>
    </row>
    <row r="6" spans="2:18" x14ac:dyDescent="0.25">
      <c r="B6" s="4" t="s">
        <v>33</v>
      </c>
      <c r="C6">
        <v>1</v>
      </c>
      <c r="D6" s="13">
        <v>87.66</v>
      </c>
      <c r="E6">
        <v>1</v>
      </c>
      <c r="F6" s="13">
        <v>101.55</v>
      </c>
      <c r="H6" s="4" t="s">
        <v>37</v>
      </c>
      <c r="I6">
        <v>1</v>
      </c>
      <c r="J6" s="13">
        <v>30.47</v>
      </c>
      <c r="K6">
        <v>2</v>
      </c>
      <c r="L6" s="13">
        <v>167.03</v>
      </c>
      <c r="N6" s="4" t="s">
        <v>11</v>
      </c>
      <c r="O6">
        <v>2</v>
      </c>
      <c r="P6" s="13">
        <v>57.430000000000007</v>
      </c>
      <c r="Q6">
        <v>1</v>
      </c>
      <c r="R6" s="13">
        <v>5.61</v>
      </c>
    </row>
    <row r="7" spans="2:18" x14ac:dyDescent="0.25">
      <c r="B7" s="4" t="s">
        <v>18</v>
      </c>
      <c r="C7">
        <v>1</v>
      </c>
      <c r="D7" s="13">
        <v>47.41</v>
      </c>
      <c r="E7">
        <v>1</v>
      </c>
      <c r="F7" s="13">
        <v>3.76</v>
      </c>
      <c r="H7" s="4" t="s">
        <v>24</v>
      </c>
      <c r="I7">
        <v>1</v>
      </c>
      <c r="J7" s="13">
        <v>19.149999999999999</v>
      </c>
      <c r="K7">
        <v>2</v>
      </c>
      <c r="L7" s="13">
        <v>119.33</v>
      </c>
    </row>
    <row r="8" spans="2:18" x14ac:dyDescent="0.25">
      <c r="B8" s="4" t="s">
        <v>10</v>
      </c>
      <c r="C8">
        <v>1</v>
      </c>
      <c r="D8" s="13">
        <v>88.63</v>
      </c>
      <c r="E8">
        <v>1</v>
      </c>
      <c r="F8" s="13">
        <v>17.579999999999998</v>
      </c>
      <c r="H8" s="4" t="s">
        <v>46</v>
      </c>
      <c r="I8">
        <v>1</v>
      </c>
      <c r="J8" s="13">
        <v>36.229999999999997</v>
      </c>
      <c r="K8">
        <v>3</v>
      </c>
      <c r="L8" s="13">
        <v>158.64000000000001</v>
      </c>
    </row>
    <row r="9" spans="2:18" x14ac:dyDescent="0.25">
      <c r="H9" s="4" t="s">
        <v>16</v>
      </c>
      <c r="I9">
        <v>1</v>
      </c>
      <c r="J9" s="13">
        <v>54.6</v>
      </c>
      <c r="K9">
        <v>1</v>
      </c>
      <c r="L9" s="13">
        <v>54.9</v>
      </c>
    </row>
    <row r="10" spans="2:18" x14ac:dyDescent="0.25">
      <c r="H10" s="4" t="s">
        <v>27</v>
      </c>
      <c r="I10">
        <v>1</v>
      </c>
      <c r="J10" s="13">
        <v>18.440000000000001</v>
      </c>
      <c r="K10">
        <v>2</v>
      </c>
      <c r="L10" s="13">
        <v>149.14999999999998</v>
      </c>
    </row>
    <row r="11" spans="2:18" x14ac:dyDescent="0.25">
      <c r="H11" s="4" t="s">
        <v>32</v>
      </c>
      <c r="I11">
        <v>1</v>
      </c>
      <c r="J11" s="13">
        <v>110.42</v>
      </c>
      <c r="K11">
        <v>2</v>
      </c>
      <c r="L11" s="13">
        <v>146.48000000000002</v>
      </c>
    </row>
    <row r="12" spans="2:18" x14ac:dyDescent="0.25">
      <c r="H12" s="4" t="s">
        <v>47</v>
      </c>
      <c r="I12">
        <v>3</v>
      </c>
      <c r="J12" s="13">
        <v>255.69</v>
      </c>
      <c r="K12">
        <v>2</v>
      </c>
      <c r="L12" s="13">
        <v>76.62</v>
      </c>
    </row>
    <row r="13" spans="2:18" x14ac:dyDescent="0.25">
      <c r="H13" s="4" t="s">
        <v>50</v>
      </c>
      <c r="I13">
        <v>1</v>
      </c>
      <c r="J13" s="13">
        <v>103.31</v>
      </c>
      <c r="K13">
        <v>1</v>
      </c>
      <c r="L13" s="13">
        <v>99</v>
      </c>
    </row>
    <row r="14" spans="2:18" x14ac:dyDescent="0.25">
      <c r="H14" s="4" t="s">
        <v>13</v>
      </c>
      <c r="I14">
        <v>2</v>
      </c>
      <c r="J14" s="13">
        <v>69.740000000000009</v>
      </c>
      <c r="K14">
        <v>1</v>
      </c>
      <c r="L14" s="13">
        <v>100.14</v>
      </c>
    </row>
    <row r="15" spans="2:18" x14ac:dyDescent="0.25">
      <c r="H15" s="4" t="s">
        <v>15</v>
      </c>
      <c r="I15">
        <v>5</v>
      </c>
      <c r="J15" s="13">
        <v>361.80999999999995</v>
      </c>
      <c r="K15">
        <v>2</v>
      </c>
      <c r="L15" s="13">
        <v>138.32</v>
      </c>
    </row>
    <row r="16" spans="2:18" x14ac:dyDescent="0.25">
      <c r="H16" s="4" t="s">
        <v>25</v>
      </c>
      <c r="I16">
        <v>3</v>
      </c>
      <c r="J16" s="13">
        <v>226.88</v>
      </c>
      <c r="K16">
        <v>2</v>
      </c>
      <c r="L16" s="13">
        <v>119.67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6 3 f c 3 6 c - c c 7 e - 4 6 1 8 - b e f d - 0 d 8 b 1 d 1 b 8 4 5 0 "   x m l n s = " h t t p : / / s c h e m a s . m i c r o s o f t . c o m / D a t a M a s h u p " > A A A A A G s H A A B Q S w M E F A A C A A g A G p b m S i J 1 O F e n A A A A + A A A A B I A H A B D b 2 5 m a W c v U G F j a 2 F n Z S 5 4 b W w g o h g A K K A U A A A A A A A A A A A A A A A A A A A A A A A A A A A A h Y 9 B C 4 I w H M W / i u z u N l e Y y N 9 5 6 J o Q S N F 1 r K U j n e F m 8 7 t 1 6 C P 1 F R L K 6 h a 8 y 3 v 8 H r z 3 u N 0 h H 9 s m u K r e 6 s 5 k K M I U B c r I 7 q h N l a H B n c I E 5 R y 2 Q p 5 F p Y I J N j Y d r c 5 Q 7 d w l J c R 7 j / 0 C d 3 1 F G K U R O R S b U t a q F a E 2 1 g k j F f q 0 j v 9 b i M P + N Y Y z v F x N i m P M k g j I H E O h z R d h 0 2 J M g f y E s B 4 a N / S K K x P u S i C z B f J + w Z 9 Q S w M E F A A C A A g A G p b m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q W 5 k q / 9 7 k E Y g Q A A P E n A A A T A B w A R m 9 y b X V s Y X M v U 2 V j d G l v b j E u b S C i G A A o o B Q A A A A A A A A A A A A A A A A A A A A A A A A A A A D t W U 1 v 2 z g Q v Q f I f y C U w 8 q o 1 o D 3 u k 0 B w 9 s t k G a T N H b a g 2 E U i s X E Q i X S o K g m h a H / X n 5 I 4 o c o V 0 6 d I q s 6 h 9 g Z S u S b 4 b w 3 Q y a D S x p j B K b y c / T 3 8 d H x U b Y K C Y z A T Q b D e w h O Q Q L p 8 R F g P 1 O c k y W 3 v H 1 c w m Q 4 y Q m B i H 7 C 5 M s t x l / 8 w W Z + E a b w 1 J N v e o t i P s G I s k c W g Z z g x J u s Q n T P J p 9 9 W 0 O P z T Q L b x M 4 n J E Q Z X e Y p B O c 5 C n i g 5 k v V w s 2 G 2 + S Z x S n k H g B o G w I U P h I i w B s v C n F B D a s 4 x T n i F Z m l K e 3 k B T F 4 P g o R k 4 Y u t O T k E Q r n E S Q Z E / x X H t 9 j + 5 r k + q + d n T p B u U Z + 3 B 5 I 5 e / g B m F 0 R m O k a 8 t F Z g L F 4 H c 1 U D b j i L w L u C D B O 0 F f I L 3 M Y q G 5 / C O j h G N B 7 X b 1 z D F X 3 l 0 x a O Z 8 l w O l O b a Z W 1 W 0 0 d 7 H t 3 N E 2 9 8 f g 7 + B N M 1 R F G M 7 j 2 n x 6 U T 1 Y R X 8 V d M 6 w k V L m G v 8 I D z O K P D f 9 i v G C 0 r 6 1 z k 3 m I Q g D o L V e K J F 6 Z 5 q i L w b 5 x Q y G F e 4 w f N / y l M G P O 4 z W + A C Q A M l y s w v 8 p v k / h x A V 6 / Y b m c J C B E E Z h / g v c p S x r L e u K x V G L b B c 4 w / I N l Y D V q B N G E 4 g r h x z i L a d a X A P p 2 B A c i W H 4 j h p W 9 N Y r N h L 6 k K / Z c I 6 0 l q i q t b f A G h d S c / 0 H C + f s h h y S G 2 m Q a P d s W N k m 5 E 1 E v c 4 Z M g X j 7 u G Z B Y A u o 5 2 s g c k x 8 l 0 N + A z T b Q 2 2 h W q E 1 s d Y c f k d w v m 7 s q L D 6 T i R 8 F q 0 W a J M z e 5 k 5 Y s t L c c E P w u p / H t i 1 o C V / R 3 Y C W y D t T L a G X S k t c e m Z g 0 k k c s E h h m J I p Y 0 N L j D d l 2 n N v 5 W Z z L 8 a q W u r p 7 2 0 S f 7 Z G b h E y b e + 8 L 6 m / a l L N 6 V x 5 x L l 4 H J z G 5 5 K 6 p d P 5 y b 7 1 O 4 V + g P D k f O R 1 n i P 2 g P u E o K N m e e c Z 2 r h z h L T w G C 4 K H W l r I X d h I W / P 8 M 0 T E Q X U s t R l d X + X M Z h 0 a 5 H 1 x C x R t K Z h n x A R c X U J R 0 o 5 3 H 5 R 2 E L g D m 5 S X + Z x / 2 S g E Y p f 2 Y t a B f i v i q C U w W e k f d K b X f s J 7 q Q v a T A r + G 8 z k w D u k l L l l K Q 5 V S v e O l b t b m 1 8 z 5 t a 7 x 3 p 6 Z d M H 6 n s q 1 z s 0 n J n + v D J X N Y D F 8 c b c A r M D v r C 2 W 2 d 7 P d b g H 2 1 + w 6 B L 3 j U X g r a X p + G H 4 5 3 f P + u + W f O I 6 L j u G J / f I U E 9 q k E z O 6 W m Q N 7 C U / C Q / H 2 V J e F h p d i z 2 m L T e O I h E B N s D v y 5 l 6 2 X n B n q j z Q Q c n 6 4 y l k f E d K A W E v V / X I c D S G Y G 5 C N Y C w C S D k t w / h j F y 4 2 h F X Y K q r 0 y 7 w B I 7 5 Y b F 1 C L h F 8 5 r B Y O b b t Z b M I z K t l l F x o R U t I j n q E U 9 F Y Z K O J U n h i y 2 k u m v j n I o k D e a 0 M 4 H u M a q g U a b p 5 7 h 2 G u v w F V v a p 5 1 Q p P l z X k f / p w 1 z 9 E f H o r e o e g d i l 6 X o q e E z F l c D N b + 0 s L H g G 2 v e y 5 o z 1 H 8 9 A g Z q P Z Z + s q + / W U X P f P 6 x a B I N a a C s 0 t Z l I f B / t T F r d e a n f 5 f v P c b l U N x P B T H Q 3 E 8 n A j / X y f C 3 6 4 s f g d Q S w E C L Q A U A A I A C A A a l u Z K I n U 4 V 6 c A A A D 4 A A A A E g A A A A A A A A A A A A A A A A A A A A A A Q 2 9 u Z m l n L 1 B h Y 2 t h Z 2 U u e G 1 s U E s B A i 0 A F A A C A A g A G p b m S g / K 6 a u k A A A A 6 Q A A A B M A A A A A A A A A A A A A A A A A 8 w A A A F t D b 2 5 0 Z W 5 0 X 1 R 5 c G V z X S 5 4 b W x Q S w E C L Q A U A A I A C A A a l u Z K v / e 5 B G I E A A D x J w A A E w A A A A A A A A A A A A A A A A D k A Q A A R m 9 y b X V s Y X M v U 2 V j d G l v b j E u b V B L B Q Y A A A A A A w A D A M I A A A C T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g Q A A A A A A A K S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2 V h Z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T G F z d F V w Z G F 0 Z W Q i I F Z h b H V l P S J k M j A x N y 0 w N y 0 w N F Q y M T o w M j o x N S 4 w M T Y 0 M T E 3 W i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X N l Y W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z Z W F n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c m R o b 2 x k Z X J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3 L T A 0 V D I x O j A y O j M 5 L j Y 5 M j M 5 M T h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c m R o b 2 x k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c m R o b 2 x k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B P b m x 5 P C 9 J d G V t U G F 0 a D 4 8 L 0 l 0 Z W 1 M b 2 N h d G l v b j 4 8 U 3 R h Y m x l R W 5 0 c m l l c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D b 2 x 1 b W 5 U e X B l c y I g V m F s d W U 9 I n N C Z 1 V G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D d X N 0 b 2 1 l c i Z x d W 9 0 O 1 0 s J n F 1 b 3 Q 7 c X V l c n l S Z W x h d G l v b n N o a X B z J n F 1 b 3 Q 7 O l t d L C Z x d W 9 0 O 2 N v b H V t b k l k Z W 5 0 a X R p Z X M m c X V v d D s 6 W y Z x d W 9 0 O 1 N l Y 3 R p b 2 4 x L 1 R K I E 9 u b H k v R 3 J v d X B l Z C B S b 3 d z L n t D d X N 0 b 2 1 l c i w w f S Z x d W 9 0 O y w m c X V v d D t T Z W N 0 a W 9 u M S 9 U S i B P b m x 5 L 0 d y b 3 V w Z W Q g U m 9 3 c y 5 7 V m l z a X R z L D F 9 J n F 1 b 3 Q 7 L C Z x d W 9 0 O 1 N l Y 3 R p b 2 4 x L 1 R K I E 9 u b H k v R 3 J v d X B l Z C B S b 3 d z L n t U b 3 R h b C B T c G V u d C w y f S Z x d W 9 0 O 1 0 s J n F 1 b 3 Q 7 Q 2 9 s d W 1 u Q 2 9 1 b n Q m c X V v d D s 6 M y w m c X V v d D t L Z X l D b 2 x 1 b W 5 O Y W 1 l c y Z x d W 9 0 O z p b J n F 1 b 3 Q 7 Q 3 V z d G 9 t Z X I m c X V v d D t d L C Z x d W 9 0 O 0 N v b H V t b k l k Z W 5 0 a X R p Z X M m c X V v d D s 6 W y Z x d W 9 0 O 1 N l Y 3 R p b 2 4 x L 1 R K I E 9 u b H k v R 3 J v d X B l Z C B S b 3 d z L n t D d X N 0 b 2 1 l c i w w f S Z x d W 9 0 O y w m c X V v d D t T Z W N 0 a W 9 u M S 9 U S i B P b m x 5 L 0 d y b 3 V w Z W Q g U m 9 3 c y 5 7 V m l z a X R z L D F 9 J n F 1 b 3 Q 7 L C Z x d W 9 0 O 1 N l Y 3 R p b 2 4 x L 1 R K I E 9 u b H k v R 3 J v d X B l Z C B S b 3 d z L n t U b 3 R h b C B T c G V u d C w y f S Z x d W 9 0 O 1 0 s J n F 1 b 3 Q 7 U m V s Y X R p b 2 5 z a G l w S W 5 m b y Z x d W 9 0 O z p b X X 0 i I C 8 + P E V u d H J 5 I F R 5 c G U 9 I k Z p b G x D b 3 V u d C I g V m F s d W U 9 I m w 5 I i A v P j x F b n R y e S B U e X B l P S J G a W x s U 3 R h d H V z I i B W Y W x 1 Z T 0 i c 0 N v b X B s Z X R l I i A v P j x F b n R y e S B U e X B l P S J G a W x s Q 2 9 s d W 1 u T m F t Z X M i I F Z h b H V l P S J z W y Z x d W 9 0 O 0 N 1 c 3 R v b W V y J n F 1 b 3 Q 7 L C Z x d W 9 0 O 1 R K I F Z p c 2 l 0 c y Z x d W 9 0 O y w m c X V v d D t U b 3 R h b C B T c G V u d C Z x d W 9 0 O 1 0 i I C 8 + P E V u d H J 5 I F R 5 c G U 9 I k Z p b G x U Y X J n Z X Q i I F Z h b H V l P S J z V E p f T 2 5 s e S I g L z 4 8 R W 5 0 c n k g V H l w Z T 0 i R m l s b E V y c m 9 y Q 2 9 1 b n Q i I F Z h b H V l P S J s M C I g L z 4 8 R W 5 0 c n k g V H l w Z T 0 i U m V j b 3 Z l c n l U Y X J n Z X R T a G V l d C I g V m F s d W U 9 I n M x I F N 0 b 3 J l I i A v P j x F b n R y e S B U e X B l P S J S Z W N v d m V y e V R h c m d l d E N v b H V t b i I g V m F s d W U 9 I m w y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E x h c 3 R V c G R h d G V k I i B W Y W x 1 Z T 0 i Z D I w M T c t M D c t M D Z U M j M 6 M z U 6 M z c u N z k x N j A y O V o i I C 8 + P E V u d H J 5 I F R 5 c G U 9 I l F 1 Z X J 5 S U Q i I F Z h b H V l P S J z O T F h Z D F j N z U t O D l m M S 0 0 O T U z L T g w N W I t Y T M 2 Z D I y N z Z k N 2 Q z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E o l M j B P b m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T 2 5 s e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B P b m x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T 2 5 s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T 2 5 s e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B P b m x 5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B P b m x 5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T 2 5 s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T 2 5 s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e C U y M E 9 u b H k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N v b H V t b l R 5 c G V z I i B W Y W x 1 Z T 0 i c 0 J n V U Y i I C 8 + P E V u d H J 5 I F R 5 c G U 9 I k Z p b G x M Y X N 0 V X B k Y X R l Z C I g V m F s d W U 9 I m Q y M D E 3 L T A 3 L T A 2 V D I z O j M 1 O j M 3 L j k 3 M D Y 1 N T F a I i A v P j x F b n R y e S B U e X B l P S J G a W x s Q 2 9 1 b n Q i I F Z h b H V l P S J s M T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0 N 1 c 3 R v b W V y J n F 1 b 3 Q 7 X S w m c X V v d D t x d W V y e V J l b G F 0 a W 9 u c 2 h p c H M m c X V v d D s 6 W 1 0 s J n F 1 b 3 Q 7 Y 2 9 s d W 1 u S W R l b n R p d G l l c y Z x d W 9 0 O z p b J n F 1 b 3 Q 7 U 2 V j d G l v b j E v U H V i b G l 4 I E 9 u b H k v R 3 J v d X B l Z C B S b 3 d z L n t D d X N 0 b 2 1 l c i w w f S Z x d W 9 0 O y w m c X V v d D t T Z W N 0 a W 9 u M S 9 Q d W J s a X g g T 2 5 s e S 9 H c m 9 1 c G V k I F J v d 3 M u e 1 B 1 Y m x p e C B W a X N p d H M s M X 0 m c X V v d D s s J n F 1 b 3 Q 7 U 2 V j d G l v b j E v U H V i b G l 4 I E 9 u b H k v R 3 J v d X B l Z C B S b 3 d z L n t U b 3 R h b C B T c G V u d C w y f S Z x d W 9 0 O 1 0 s J n F 1 b 3 Q 7 Q 2 9 s d W 1 u Q 2 9 1 b n Q m c X V v d D s 6 M y w m c X V v d D t L Z X l D b 2 x 1 b W 5 O Y W 1 l c y Z x d W 9 0 O z p b J n F 1 b 3 Q 7 Q 3 V z d G 9 t Z X I m c X V v d D t d L C Z x d W 9 0 O 0 N v b H V t b k l k Z W 5 0 a X R p Z X M m c X V v d D s 6 W y Z x d W 9 0 O 1 N l Y 3 R p b 2 4 x L 1 B 1 Y m x p e C B P b m x 5 L 0 d y b 3 V w Z W Q g U m 9 3 c y 5 7 Q 3 V z d G 9 t Z X I s M H 0 m c X V v d D s s J n F 1 b 3 Q 7 U 2 V j d G l v b j E v U H V i b G l 4 I E 9 u b H k v R 3 J v d X B l Z C B S b 3 d z L n t Q d W J s a X g g V m l z a X R z L D F 9 J n F 1 b 3 Q 7 L C Z x d W 9 0 O 1 N l Y 3 R p b 2 4 x L 1 B 1 Y m x p e C B P b m x 5 L 0 d y b 3 V w Z W Q g U m 9 3 c y 5 7 V G 9 0 Y W w g U 3 B l b n Q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V G F y Z 2 V 0 I i B W Y W x 1 Z T 0 i c 1 B 1 Y m x p e F 9 P b m x 5 I i A v P j x F b n R y e S B U e X B l P S J G a W x s Q 2 9 s d W 1 u T m F t Z X M i I F Z h b H V l P S J z W y Z x d W 9 0 O 0 N 1 c 3 R v b W V y J n F 1 b 3 Q 7 L C Z x d W 9 0 O 1 B 1 Y m x p e C B W a X N p d H M m c X V v d D s s J n F 1 b 3 Q 7 V G 9 0 Y W w g U 3 B l b n Q m c X V v d D t d I i A v P j x F b n R y e S B U e X B l P S J G a W x s R X J y b 3 J D b 3 V u d C I g V m F s d W U 9 I m w w I i A v P j x F b n R y e S B U e X B l P S J S Z W N v d m V y e V R h c m d l d F J v d y I g V m F s d W U 9 I m w 0 I i A v P j x F b n R y e S B U e X B l P S J S Z W N v d m V y e V R h c m d l d E N v b H V t b i I g V m F s d W U 9 I m w 2 I i A v P j x F b n R y e S B U e X B l P S J S Z W N v d m V y e V R h c m d l d F N o Z W V 0 I i B W Y W x 1 Z T 0 i c z E g U 3 R v c m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M b 2 F k Z W R U b 0 F u Y W x 5 c 2 l z U 2 V y d m l j Z X M i I F Z h b H V l P S J s M C I g L z 4 8 R W 5 0 c n k g V H l w Z T 0 i U X V l c n l J R C I g V m F s d W U 9 I n M y M D U y N T c 1 Z C 0 4 N D Q 4 L T Q z O G U t Y j R m M S 1 l O D c z Z W Q 1 N 2 E 1 Y j k i I C 8 + P E V u d H J 5 I F R 5 c G U 9 I k Z p b G x F c n J v c k N v Z G U i I F Z h b H V l P S J z V W 5 r b m 9 3 b i I g L z 4 8 L 1 N 0 Y W J s Z U V u d H J p Z X M + P C 9 J d G V t P j x J d G V t P j x J d G V t T G 9 j Y X R p b 2 4 + P E l 0 Z W 1 U e X B l P k Z v c m 1 1 b G E 8 L 0 l 0 Z W 1 U e X B l P j x J d G V t U G F 0 a D 5 T Z W N 0 a W 9 u M S 9 Q d W J s a X g l M j B P b m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e C U y M E 9 u b H k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e C U y M E 9 u b H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4 J T I w T 2 5 s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e C U y M E 9 u b H k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e C U y M E 9 u b H k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J s a X g l M j B P b m x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4 J T I w T 2 5 s e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d l b W F u J T I w T 2 5 s e T w v S X R l b V B h d G g + P C 9 J d G V t T G 9 j Y X R p b 2 4 + P F N 0 Y W J s Z U V u d H J p Z X M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1 c 3 R v b W V y J n F 1 b 3 Q 7 L C Z x d W 9 0 O 1 d l Z y B W a X N p d H M m c X V v d D s s J n F 1 b 3 Q 7 V G 9 0 Y W w g U 3 B l b n Q m c X V v d D t d I i A v P j x F b n R y e S B U e X B l P S J G a W x s R X J y b 3 J D b 2 R l I i B W Y W x 1 Z T 0 i c 1 V u a 2 5 v d 2 4 i I C 8 + P E V u d H J 5 I F R 5 c G U 9 I k Z p b G x M Y X N 0 V X B k Y X R l Z C I g V m F s d W U 9 I m Q y M D E 3 L T A 3 L T A 2 V D I z O j M 1 O j M 3 L j Y x N j A 2 M D F a I i A v P j x F b n R y e S B U e X B l P S J G a W x s R X J y b 3 J D b 3 V u d C I g V m F s d W U 9 I m w w I i A v P j x F b n R y e S B U e X B l P S J G a W x s V G F y Z 2 V 0 I i B W Y W x 1 Z T 0 i c 1 d l Z 2 V t Y W 5 f T 2 5 s e S I g L z 4 8 R W 5 0 c n k g V H l w Z T 0 i R m l s b E N v d W 5 0 I i B W Y W x 1 Z T 0 i b D c i I C 8 + P E V u d H J 5 I F R 5 c G U 9 I k Z p b G x D b 2 x 1 b W 5 U e X B l c y I g V m F s d W U 9 I n N C Z 1 V G I i A v P j x F b n R y e S B U e X B l P S J S Z W N v d m V y e V R h c m d l d F N o Z W V 0 I i B W Y W x 1 Z T 0 i c z E g U 3 R v c m U i I C 8 + P E V u d H J 5 I F R 5 c G U 9 I l J l Y 2 9 2 Z X J 5 V G F y Z 2 V 0 Q 2 9 s d W 1 u I i B W Y W x 1 Z T 0 i b D E x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X V l c n l J R C I g V m F s d W U 9 I n M 5 O G V i M T M 2 Y y 1 k N G M 2 L T Q x M z E t O D N k N i 0 x M G J l Z j c 1 M j I 3 Z T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0 N 1 c 3 R v b W V y J n F 1 b 3 Q 7 X S w m c X V v d D t x d W V y e V J l b G F 0 a W 9 u c 2 h p c H M m c X V v d D s 6 W 1 0 s J n F 1 b 3 Q 7 Y 2 9 s d W 1 u S W R l b n R p d G l l c y Z x d W 9 0 O z p b J n F 1 b 3 Q 7 U 2 V j d G l v b j E v V 2 V n Z W 1 h b i B P b m x 5 L 0 d y b 3 V w Z W Q g U m 9 3 c y 5 7 Q 3 V z d G 9 t Z X I s M H 0 m c X V v d D s s J n F 1 b 3 Q 7 U 2 V j d G l v b j E v V 2 V n Z W 1 h b i B P b m x 5 L 0 d y b 3 V w Z W Q g U m 9 3 c y 5 7 V 2 V n I F Z p c 2 l 0 c y w x f S Z x d W 9 0 O y w m c X V v d D t T Z W N 0 a W 9 u M S 9 X Z W d l b W F u I E 9 u b H k v R 3 J v d X B l Z C B S b 3 d z L n t U b 3 R h b C B T c G V u d C w y f S Z x d W 9 0 O 1 0 s J n F 1 b 3 Q 7 Q 2 9 s d W 1 u Q 2 9 1 b n Q m c X V v d D s 6 M y w m c X V v d D t L Z X l D b 2 x 1 b W 5 O Y W 1 l c y Z x d W 9 0 O z p b J n F 1 b 3 Q 7 Q 3 V z d G 9 t Z X I m c X V v d D t d L C Z x d W 9 0 O 0 N v b H V t b k l k Z W 5 0 a X R p Z X M m c X V v d D s 6 W y Z x d W 9 0 O 1 N l Y 3 R p b 2 4 x L 1 d l Z 2 V t Y W 4 g T 2 5 s e S 9 H c m 9 1 c G V k I F J v d 3 M u e 0 N 1 c 3 R v b W V y L D B 9 J n F 1 b 3 Q 7 L C Z x d W 9 0 O 1 N l Y 3 R p b 2 4 x L 1 d l Z 2 V t Y W 4 g T 2 5 s e S 9 H c m 9 1 c G V k I F J v d 3 M u e 1 d l Z y B W a X N p d H M s M X 0 m c X V v d D s s J n F 1 b 3 Q 7 U 2 V j d G l v b j E v V 2 V n Z W 1 h b i B P b m x 5 L 0 d y b 3 V w Z W Q g U m 9 3 c y 5 7 V G 9 0 Y W w g U 3 B l b n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l Z 2 V t Y W 4 l M j B P b m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2 V t Y W 4 l M j B P b m x 5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d l b W F u J T I w T 2 5 s e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d l b W F u J T I w T 2 5 s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2 V t Y W 4 l M j B P b m x 5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d l b W F u J T I w T 2 5 s e S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2 V t Y W 4 l M j B P b m x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V E o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U i I C 8 + P E V u d H J 5 I F R 5 c G U 9 I k Z p b G x M Y X N 0 V X B k Y X R l Z C I g V m F s d W U 9 I m Q y M D E 3 L T A 3 L T A 2 V D I z O j M 1 O j M 3 L j U 1 N z k z N j h a I i A v P j x F b n R y e S B U e X B l P S J G a W x s Q 2 9 s d W 1 u T m F t Z X M i I F Z h b H V l P S J z W y Z x d W 9 0 O 0 N 1 c 3 R v b W V y J n F 1 b 3 Q 7 L C Z x d W 9 0 O 1 R K I F Z p c 2 l 0 c y Z x d W 9 0 O y w m c X V v d D t T c G V u d C Z x d W 9 0 O y w m c X V v d D t X Z W c g V m l z a X R z J n F 1 b 3 Q 7 L C Z x d W 9 0 O 1 d l Z y B T c G V u Z G l u Z y Z x d W 9 0 O 1 0 i I C 8 + P E V u d H J 5 I F R 5 c G U 9 I k Z p b G x D b 2 x 1 b W 5 U e X B l c y I g V m F s d W U 9 I n N C Z 1 V G Q U F B P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2 V n I C s g V E o v R m l s b G V k I F V w L n t D d X N 0 b 2 1 l c i w w f S Z x d W 9 0 O y w m c X V v d D t T Z W N 0 a W 9 u M S 9 X Z W c g K y B U S i 9 G a W x s Z W Q g V X A u e 0 N v d W 5 0 L D J 9 J n F 1 b 3 Q 7 L C Z x d W 9 0 O 1 N l Y 3 R p b 2 4 x L 1 d l Z y A r I F R K L 0 Z p b G x l Z C B V c C 5 7 U 3 B l b n Q s M 3 0 m c X V v d D s s J n F 1 b 3 Q 7 U 2 V j d G l v b j E v V 2 V n I C s g V E o v R m l s b G V k I F V w L n t X Z W c g V m l z a X R z L D R 9 J n F 1 b 3 Q 7 L C Z x d W 9 0 O 1 N l Y 3 R p b 2 4 x L 1 d l Z y A r I F R K L 0 Z p b G x l Z C B V c C 5 7 V 2 V n I F N w Z W 5 k a W 5 n L D V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l Z y A r I F R K L 0 Z p b G x l Z C B V c C 5 7 Q 3 V z d G 9 t Z X I s M H 0 m c X V v d D s s J n F 1 b 3 Q 7 U 2 V j d G l v b j E v V 2 V n I C s g V E o v R m l s b G V k I F V w L n t D b 3 V u d C w y f S Z x d W 9 0 O y w m c X V v d D t T Z W N 0 a W 9 u M S 9 X Z W c g K y B U S i 9 G a W x s Z W Q g V X A u e 1 N w Z W 5 0 L D N 9 J n F 1 b 3 Q 7 L C Z x d W 9 0 O 1 N l Y 3 R p b 2 4 x L 1 d l Z y A r I F R K L 0 Z p b G x l Z C B V c C 5 7 V 2 V n I F Z p c 2 l 0 c y w 0 f S Z x d W 9 0 O y w m c X V v d D t T Z W N 0 a W 9 u M S 9 X Z W c g K y B U S i 9 G a W x s Z W Q g V X A u e 1 d l Z y B T c G V u Z G l u Z y w 1 f S Z x d W 9 0 O 1 0 s J n F 1 b 3 Q 7 U m V s Y X R p b 2 5 z a G l w S W 5 m b y Z x d W 9 0 O z p b X X 0 i I C 8 + P E V u d H J 5 I F R 5 c G U 9 I k Z p b G x U Y X J n Z X Q i I F Z h b H V l P S J z V 2 V n X 1 9 f V E o i I C 8 + P E V u d H J 5 I F R 5 c G U 9 I k Z p b G x F c n J v c k N v Z G U i I F Z h b H V l P S J z V W 5 r b m 9 3 b i I g L z 4 8 R W 5 0 c n k g V H l w Z T 0 i U m V j b 3 Z l c n l U Y X J n Z X R T a G V l d C I g V m F s d W U 9 I n M y I F N 0 b 3 J l c y I g L z 4 8 R W 5 0 c n k g V H l w Z T 0 i U m V j b 3 Z l c n l U Y X J n Z X R D b 2 x 1 b W 4 i I F Z h b H V l P S J s M i I g L z 4 8 R W 5 0 c n k g V H l w Z T 0 i U m V j b 3 Z l c n l U Y X J n Z X R S b 3 c i I F Z h b H V l P S J s M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l F 1 Z X J 5 S U Q i I F Z h b H V l P S J z N G I 4 Z G M 1 M D Q t Y z U 3 Z i 0 0 M D M z L T h m Z j M t M D I y Y W F j Y j E w M D J j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d l Z y U y M C U y Q i U y M F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R K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R K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V E o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R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V E o v Q W R k Z W Q l M j B D b 2 5 k a X R p b 2 5 h b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G a W x s Z W Q l M j B V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R K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U S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D w v S X R l b V B h d G g + P C 9 J d G V t T G 9 j Y X R p b 2 4 + P F N 0 Y W J s Z U V u d H J p Z X M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S i A r I F A v R m l s b G V k I F V w L n t D d X N 0 b 2 1 l c i w w f S Z x d W 9 0 O y w m c X V v d D t T Z W N 0 a W 9 u M S 9 U S i A r I F A v R m l s b G V k I F V w L n t D b 3 V u d C w y f S Z x d W 9 0 O y w m c X V v d D t T Z W N 0 a W 9 u M S 9 U S i A r I F A v R m l s b G V k I F V w L n t T c G V u d C w z f S Z x d W 9 0 O y w m c X V v d D t T Z W N 0 a W 9 u M S 9 U S i A r I F A v R m l s b G V k I F V w L n t U S i B W a X N p d H M s N H 0 m c X V v d D s s J n F 1 b 3 Q 7 U 2 V j d G l v b j E v V E o g K y B Q L 0 Z p b G x l Z C B V c C 5 7 V E o g U 3 B l b m R p b m c s N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E o g K y B Q L 0 Z p b G x l Z C B V c C 5 7 Q 3 V z d G 9 t Z X I s M H 0 m c X V v d D s s J n F 1 b 3 Q 7 U 2 V j d G l v b j E v V E o g K y B Q L 0 Z p b G x l Z C B V c C 5 7 Q 2 9 1 b n Q s M n 0 m c X V v d D s s J n F 1 b 3 Q 7 U 2 V j d G l v b j E v V E o g K y B Q L 0 Z p b G x l Z C B V c C 5 7 U 3 B l b n Q s M 3 0 m c X V v d D s s J n F 1 b 3 Q 7 U 2 V j d G l v b j E v V E o g K y B Q L 0 Z p b G x l Z C B V c C 5 7 V E o g V m l z a X R z L D R 9 J n F 1 b 3 Q 7 L C Z x d W 9 0 O 1 N l Y 3 R p b 2 4 x L 1 R K I C s g U C 9 G a W x s Z W Q g V X A u e 1 R K I F N w Z W 5 k a W 5 n L D V 9 J n F 1 b 3 Q 7 X S w m c X V v d D t S Z W x h d G l v b n N o a X B J b m Z v J n F 1 b 3 Q 7 O l t d f S I g L z 4 8 R W 5 0 c n k g V H l w Z T 0 i R m l s b E V y c m 9 y Q 2 9 1 b n Q i I F Z h b H V l P S J s M C I g L z 4 8 R W 5 0 c n k g V H l w Z T 0 i R m l s b E N v d W 5 0 I i B W Y W x 1 Z T 0 i b D E z I i A v P j x F b n R y e S B U e X B l P S J G a W x s V G F y Z 2 V 0 I i B W Y W x 1 Z T 0 i c 1 R K X 1 9 f U C I g L z 4 8 R W 5 0 c n k g V H l w Z T 0 i R m l s b E V y c m 9 y Q 2 9 k Z S I g V m F s d W U 9 I n N V b m t u b 3 d u I i A v P j x F b n R y e S B U e X B l P S J G a W x s Q 2 9 s d W 1 u V H l w Z X M i I F Z h b H V l P S J z Q m d V R k F B Q T 0 i I C 8 + P E V u d H J 5 I F R 5 c G U 9 I k Z p b G x D b 2 x 1 b W 5 O Y W 1 l c y I g V m F s d W U 9 I n N b J n F 1 b 3 Q 7 Q 3 V z d G 9 t Z X I m c X V v d D s s J n F 1 b 3 Q 7 U H V i b G l 4 I F Z p c 2 l 0 c y Z x d W 9 0 O y w m c X V v d D t Q d W J s a X g g U 3 B l b m R p b m c m c X V v d D s s J n F 1 b 3 Q 7 V E o g V m l z a X R z J n F 1 b 3 Q 7 L C Z x d W 9 0 O 1 R K I F N w Z W 5 k a W 5 n J n F 1 b 3 Q 7 X S I g L z 4 8 R W 5 0 c n k g V H l w Z T 0 i U m V j b 3 Z l c n l U Y X J n Z X R S b 3 c i I F Z h b H V l P S J s M y I g L z 4 8 R W 5 0 c n k g V H l w Z T 0 i U m V j b 3 Z l c n l U Y X J n Z X R D b 2 x 1 b W 4 i I F Z h b H V l P S J s O C I g L z 4 8 R W 5 0 c n k g V H l w Z T 0 i U m V j b 3 Z l c n l U Y X J n Z X R T a G V l d C I g V m F s d W U 9 I n M y I F N 0 b 3 J l c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x v Y W R l Z F R v Q W 5 h b H l z a X N T Z X J 2 a W N l c y I g V m F s d W U 9 I m w w I i A v P j x F b n R y e S B U e X B l P S J R d W V y e U l E I i B W Y W x 1 Z T 0 i c 2 F k O W Z i O G M 3 L T c w N T U t N D I y Y y 1 h N D d j L T A x O D l m M D Q 5 N z A 0 Y S I g L z 4 8 R W 5 0 c n k g V H l w Z T 0 i R m l s b E x h c 3 R V c G R h d G V k I i B W Y W x 1 Z T 0 i Z D I w M T c t M D c t M D Z U M j M 6 M z U 6 M z c u N T c z O T Q 5 M V o i I C 8 + P C 9 T d G F i b G V F b n R y a W V z P j w v S X R l b T 4 8 S X R l b T 4 8 S X R l b U x v Y 2 F 0 a W 9 u P j x J d G V t V H l w Z T 5 G b 3 J t d W x h P C 9 J d G V t V H l w Z T 4 8 S X R l b V B h d G g + U 2 V j d G l v b j E v V E o l M j A l M k I l M j B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A l M k I l M j B Q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A l M k I l M j B Q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S i U y M C U y Q i U y M F A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S i U y M C U y Q i U y M F A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A l M k I l M j B Q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A l M k I l M j B Q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S i U y M C U y Q i U y M F A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B Z G R l Z C U y M E N v b m R p d G l v b m F s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G a W x s Z W Q l M j B V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o l M j A l M k I l M j B Q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K J T I w J T J C J T I w U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A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2 V n I C s g U C 9 G a W x s Z W Q g V X A u e 0 N 1 c 3 R v b W V y L D B 9 J n F 1 b 3 Q 7 L C Z x d W 9 0 O 1 N l Y 3 R p b 2 4 x L 1 d l Z y A r I F A v R m l s b G V k I F V w L n t D b 3 V u d C w y f S Z x d W 9 0 O y w m c X V v d D t T Z W N 0 a W 9 u M S 9 X Z W c g K y B Q L 0 Z p b G x l Z C B V c C 5 7 U 3 B l b n Q s M 3 0 m c X V v d D s s J n F 1 b 3 Q 7 U 2 V j d G l v b j E v V 2 V n I C s g U C 9 G a W x s Z W Q g V X A u e 1 d l Z y B W a X N p d H M s N H 0 m c X V v d D s s J n F 1 b 3 Q 7 U 2 V j d G l v b j E v V 2 V n I C s g U C 9 G a W x s Z W Q g V X A u e 1 d l Z y B T c G V u Z G l u Z y w 1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Z W c g K y B Q L 0 Z p b G x l Z C B V c C 5 7 Q 3 V z d G 9 t Z X I s M H 0 m c X V v d D s s J n F 1 b 3 Q 7 U 2 V j d G l v b j E v V 2 V n I C s g U C 9 G a W x s Z W Q g V X A u e 0 N v d W 5 0 L D J 9 J n F 1 b 3 Q 7 L C Z x d W 9 0 O 1 N l Y 3 R p b 2 4 x L 1 d l Z y A r I F A v R m l s b G V k I F V w L n t T c G V u d C w z f S Z x d W 9 0 O y w m c X V v d D t T Z W N 0 a W 9 u M S 9 X Z W c g K y B Q L 0 Z p b G x l Z C B V c C 5 7 V 2 V n I F Z p c 2 l 0 c y w 0 f S Z x d W 9 0 O y w m c X V v d D t T Z W N 0 a W 9 u M S 9 X Z W c g K y B Q L 0 Z p b G x l Z C B V c C 5 7 V 2 V n I F N w Z W 5 k a W 5 n L D V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F y Z 2 V 0 I i B W Y W x 1 Z T 0 i c 1 d l Z 1 9 f X 1 A i I C 8 + P E V u d H J 5 I F R 5 c G U 9 I k Z p b G x M Y X N 0 V X B k Y X R l Z C I g V m F s d W U 9 I m Q y M D E 3 L T A 3 L T A 2 V D I z O j M 1 O j M 3 L j Y 2 O D I 3 M j N a I i A v P j x F b n R y e S B U e X B l P S J G a W x s Q 2 9 1 b n Q i I F Z h b H V l P S J s M y I g L z 4 8 R W 5 0 c n k g V H l w Z T 0 i R m l s b E N v b H V t b l R 5 c G V z I i B W Y W x 1 Z T 0 i c 0 J n V U Z B Q U E 9 I i A v P j x F b n R y e S B U e X B l P S J S Z W N v d m V y e V R h c m d l d F N o Z W V 0 I i B W Y W x 1 Z T 0 i c z I g U 3 R v c m V z I i A v P j x F b n R y e S B U e X B l P S J S Z W N v d m V y e V R h c m d l d E N v b H V t b i I g V m F s d W U 9 I m w x N S I g L z 4 8 R W 5 0 c n k g V H l w Z T 0 i U m V j b 3 Z l c n l U Y X J n Z X R S b 3 c i I F Z h b H V l P S J s M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3 V z d G 9 t Z X I m c X V v d D s s J n F 1 b 3 Q 7 U H V i b G l 4 I F Z p c 2 l 0 c y Z x d W 9 0 O y w m c X V v d D t Q d W J s a X g g U 3 B l b m R p b m c m c X V v d D s s J n F 1 b 3 Q 7 V 2 V n I F Z p c 2 l 0 c y Z x d W 9 0 O y w m c X V v d D t X Z W c g U 3 B l b m R p b m c m c X V v d D t d I i A v P j x F b n R y e S B U e X B l P S J M b 2 F k Z W R U b 0 F u Y W x 5 c 2 l z U 2 V y d m l j Z X M i I F Z h b H V l P S J s M C I g L z 4 8 R W 5 0 c n k g V H l w Z T 0 i U X V l c n l J R C I g V m F s d W U 9 I n M x N j U 2 N 2 E 0 N y 0 w Y m E 3 L T Q 0 Y z I t O G N m N i 1 i Y z A 4 Z D d m Z G Q z Z m M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2 V n J T I w J T J C J T I w U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U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U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U C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V n J T I w J T J C J T I w U C 9 B Z G R l Z C U y M E N v b m R p d G l v b m F s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A v R m l s b G V k J T I w V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c l M j A l M k I l M j B Q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l Z y U y M C U y Q i U y M F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n V z Z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N v b H V t b k 5 h b W V z I i B W Y W x 1 Z T 0 i c 1 s m c X V v d D t D Y X J k a G 9 s Z G V y c y Z x d W 9 0 O 1 0 i I C 8 + P E V u d H J 5 I F R 5 c G U 9 I k Z p b G x F c n J v c k N v d W 5 0 I i B W Y W x 1 Z T 0 i b D A i I C 8 + P E V u d H J 5 I F R 5 c G U 9 I k Z p b G x M Y X N 0 V X B k Y X R l Z C I g V m F s d W U 9 I m Q y M D E 3 L T A 3 L T A 2 V D I z O j M 1 O j M 3 L j c z M T Q z O T l a I i A v P j x F b n R y e S B U e X B l P S J G a W x s Q 2 9 s d W 1 u V H l w Z X M i I F Z h b H V l P S J z Q m c 9 P S I g L z 4 8 R W 5 0 c n k g V H l w Z T 0 i R m l s b F R h c m d l d C I g V m F s d W U 9 I n N V b n V z Z W Q i I C 8 + P E V u d H J 5 I F R 5 c G U 9 I k Z p b G x T d G F 0 d X M i I F Z h b H V l P S J z Q 2 9 t c G x l d G U i I C 8 + P E V u d H J 5 I F R 5 c G U 9 I k Z p b G x D b 3 V u d C I g V m F s d W U 9 I m w x M y I g L z 4 8 R W 5 0 c n k g V H l w Z T 0 i U m V j b 3 Z l c n l U Y X J n Z X R T a G V l d C I g V m F s d W U 9 I n N T a G V l d D M i I C 8 + P E V u d H J 5 I F R 5 c G U 9 I l J l Y 2 9 2 Z X J 5 V G F y Z 2 V 0 Q 2 9 s d W 1 u I i B W Y W x 1 Z T 0 i b D Y i I C 8 + P E V u d H J 5 I F R 5 c G U 9 I l J l Y 2 9 2 Z X J 5 V G F y Z 2 V 0 U m 9 3 I i B W Y W x 1 Z T 0 i b D Q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V c 2 V h Z 2 U v Q 2 h h b m d l Z C B U e X B l L n t D d X N 0 b 2 1 l c i w w f S Z x d W 9 0 O y w m c X V v d D t L Z X l D b 2 x 1 b W 5 D b 3 V u d C Z x d W 9 0 O z o x f V 0 s J n F 1 b 3 Q 7 Y 2 9 s d W 1 u S W R l b n R p d G l l c y Z x d W 9 0 O z p b J n F 1 b 3 Q 7 U 2 V j d G l v b j E v Q 2 F y Z G h v b G R l c n M v Q 2 h h b m d l Z C B U e X B l L n t D Y X J k a G 9 s Z G V y c y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D Y X J k a G 9 s Z G V y c y 9 D a G F u Z 2 V k I F R 5 c G U u e 0 N h c m R o b 2 x k Z X J z L D B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V z Z W F n Z S 9 D a G F u Z 2 V k I F R 5 c G U u e 0 N 1 c 3 R v b W V y L D B 9 J n F 1 b 3 Q 7 L C Z x d W 9 0 O 0 t l e U N v b H V t b k N v d W 5 0 J n F 1 b 3 Q 7 O j F 9 X X 0 i I C 8 + P E V u d H J 5 I F R 5 c G U 9 I l F 1 Z X J 5 S U Q i I F Z h b H V l P S J z N W J j N z M 3 M j I t M G Q 5 O S 0 0 Z D N l L T g 2 O D k t O G Y y Z j k 4 N D d k Y j Y 2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W 5 1 c 2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d X N l Z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M T C U y M C 0 l M j B T c G V u Z G l u Z z w v S X R l b V B h d G g + P C 9 J d G V t T G 9 j Y X R p b 2 4 + P F N 0 Y W J s Z U V u d H J p Z X M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M T C A t I F N w Z W 5 k a W 5 n L 1 B p d m 9 0 Z W Q g Q 2 9 s d W 1 u L n t D d X N 0 b 2 1 l c i w w f S Z x d W 9 0 O y w m c X V v d D t T Z W N 0 a W 9 u M S 9 B T E w g L S B T c G V u Z G l u Z y 9 Q a X Z v d G V k I E N v b H V t b i 5 7 U H V i b G l 4 L D F 9 J n F 1 b 3 Q 7 L C Z x d W 9 0 O 1 N l Y 3 R p b 2 4 x L 0 F M T C A t I F N w Z W 5 k a W 5 n L 1 B p d m 9 0 Z W Q g Q 2 9 s d W 1 u L n t X Z W d t Y W 5 z L D J 9 J n F 1 b 3 Q 7 L C Z x d W 9 0 O 1 N l Y 3 R p b 2 4 x L 0 F M T C A t I F N w Z W 5 k a W 5 n L 1 B p d m 9 0 Z W Q g Q 2 9 s d W 1 u L n t U c m F k Z X I g S m 9 l X H U w M D I 3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E w g L S B T c G V u Z G l u Z y 9 Q a X Z v d G V k I E N v b H V t b i 5 7 Q 3 V z d G 9 t Z X I s M H 0 m c X V v d D s s J n F 1 b 3 Q 7 U 2 V j d G l v b j E v Q U x M I C 0 g U 3 B l b m R p b m c v U G l 2 b 3 R l Z C B D b 2 x 1 b W 4 u e 1 B 1 Y m x p e C w x f S Z x d W 9 0 O y w m c X V v d D t T Z W N 0 a W 9 u M S 9 B T E w g L S B T c G V u Z G l u Z y 9 Q a X Z v d G V k I E N v b H V t b i 5 7 V 2 V n b W F u c y w y f S Z x d W 9 0 O y w m c X V v d D t T Z W N 0 a W 9 u M S 9 B T E w g L S B T c G V u Z G l u Z y 9 Q a X Z v d G V k I E N v b H V t b i 5 7 V H J h Z G V y I E p v Z V x 1 M D A y N 3 M s M 3 0 m c X V v d D t d L C Z x d W 9 0 O 1 J l b G F 0 a W 9 u c 2 h p c E l u Z m 8 m c X V v d D s 6 W 1 1 9 I i A v P j x F b n R y e S B U e X B l P S J G a W x s Q 2 9 s d W 1 u V H l w Z X M i I F Z h b H V l P S J z Q m d V R k J R P T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D b 2 x 1 b W 5 O Y W 1 l c y I g V m F s d W U 9 I n N b J n F 1 b 3 Q 7 Q 3 V z d G 9 t Z X I m c X V v d D s s J n F 1 b 3 Q 7 U H V i b G l 4 J n F 1 b 3 Q 7 L C Z x d W 9 0 O 1 d l Z 2 1 h b n M m c X V v d D s s J n F 1 b 3 Q 7 V H J h Z G V y I E p v Z V x 1 M D A y N 3 M m c X V v d D t d I i A v P j x F b n R y e S B U e X B l P S J G a W x s V G F y Z 2 V 0 I i B W Y W x 1 Z T 0 i c 0 F M T F 9 f X 1 N w Z W 5 k a W 5 n I i A v P j x F b n R y e S B U e X B l P S J S Z W N v d m V y e V R h c m d l d F J v d y I g V m F s d W U 9 I m w 0 I i A v P j x F b n R y e S B U e X B l P S J S Z W N v d m V y e V R h c m d l d E N v b H V t b i I g V m F s d W U 9 I m w 0 I i A v P j x F b n R y e S B U e X B l P S J S Z W N v d m V y e V R h c m d l d F N o Z W V 0 I i B W Y W x 1 Z T 0 i c 0 d S T 1 V Q U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x M C I g L z 4 8 R W 5 0 c n k g V H l w Z T 0 i U X V l c n l J R C I g V m F s d W U 9 I n N m Y T M 3 N T k w N i 0 x Y j Q z L T Q 0 N T I t O T c 0 Y i 0 w O G I 3 Y z E 2 O G J i O G E i I C 8 + P E V u d H J 5 I F R 5 c G U 9 I k Z p b G x M Y X N 0 V X B k Y X R l Z C I g V m F s d W U 9 I m Q y M D E 3 L T A 3 L T A 2 V D I z O j M 1 O j M 3 L j g 3 O T Q w O D l a I i A v P j w v U 3 R h Y m x l R W 5 0 c m l l c z 4 8 L 0 l 0 Z W 0 + P E l 0 Z W 0 + P E l 0 Z W 1 M b 2 N h d G l v b j 4 8 S X R l b V R 5 c G U + R m 9 y b X V s Y T w v S X R l b V R 5 c G U + P E l 0 Z W 1 Q Y X R o P l N l Y 3 R p b 2 4 x L 0 F M T C U y M C 0 l M j B T c G V u Z G l u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T E w l M j A t J T I w U 3 B l b m R p b m c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M T C U y M C 0 l M j B T c G V u Z G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T E w l M j A t J T I w V m l z a X R z P C 9 J d G V t U G F 0 a D 4 8 L 0 l 0 Z W 1 M b 2 N h d G l v b j 4 8 U 3 R h Y m x l R W 5 0 c m l l c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N 1 c 3 R v b W V y J n F 1 b 3 Q 7 X S w m c X V v d D t x d W V y e V J l b G F 0 a W 9 u c 2 h p c H M m c X V v d D s 6 W 1 0 s J n F 1 b 3 Q 7 Y 2 9 s d W 1 u S W R l b n R p d G l l c y Z x d W 9 0 O z p b J n F 1 b 3 Q 7 U 2 V j d G l v b j E v Q U x M I C 0 g V m l z a X R z L 1 B p d m 9 0 Z W Q g Q 2 9 s d W 1 u M S 5 7 Q 3 V z d G 9 t Z X I s M H 0 m c X V v d D s s J n F 1 b 3 Q 7 U 2 V j d G l v b j E v Q U x M I C 0 g V m l z a X R z L 1 B p d m 9 0 Z W Q g Q 2 9 s d W 1 u M S 5 7 U H V i b G l 4 L D N 9 J n F 1 b 3 Q 7 L C Z x d W 9 0 O 1 N l Y 3 R p b 2 4 x L 0 F M T C A t I F Z p c 2 l 0 c y 9 Q a X Z v d G V k I E N v b H V t b j E u e 1 d l Z 2 1 h b n M s M X 0 m c X V v d D s s J n F 1 b 3 Q 7 U 2 V j d G l v b j E v Q U x M I C 0 g V m l z a X R z L 1 B p d m 9 0 Z W Q g Q 2 9 s d W 1 u M S 5 7 V H J h Z G V y I E p v Z V x 1 M D A y N 3 M s M n 0 m c X V v d D t d L C Z x d W 9 0 O 0 N v b H V t b k N v d W 5 0 J n F 1 b 3 Q 7 O j Q s J n F 1 b 3 Q 7 S 2 V 5 Q 2 9 s d W 1 u T m F t Z X M m c X V v d D s 6 W y Z x d W 9 0 O 0 N 1 c 3 R v b W V y J n F 1 b 3 Q 7 X S w m c X V v d D t D b 2 x 1 b W 5 J Z G V u d G l 0 a W V z J n F 1 b 3 Q 7 O l s m c X V v d D t T Z W N 0 a W 9 u M S 9 B T E w g L S B W a X N p d H M v U G l 2 b 3 R l Z C B D b 2 x 1 b W 4 x L n t D d X N 0 b 2 1 l c i w w f S Z x d W 9 0 O y w m c X V v d D t T Z W N 0 a W 9 u M S 9 B T E w g L S B W a X N p d H M v U G l 2 b 3 R l Z C B D b 2 x 1 b W 4 x L n t Q d W J s a X g s M 3 0 m c X V v d D s s J n F 1 b 3 Q 7 U 2 V j d G l v b j E v Q U x M I C 0 g V m l z a X R z L 1 B p d m 9 0 Z W Q g Q 2 9 s d W 1 u M S 5 7 V 2 V n b W F u c y w x f S Z x d W 9 0 O y w m c X V v d D t T Z W N 0 a W 9 u M S 9 B T E w g L S B W a X N p d H M v U G l 2 b 3 R l Z C B D b 2 x 1 b W 4 x L n t U c m F k Z X I g S m 9 l X H U w M D I 3 c y w y f S Z x d W 9 0 O 1 0 s J n F 1 b 3 Q 7 U m V s Y X R p b 2 5 z a G l w S W 5 m b y Z x d W 9 0 O z p b X X 0 i I C 8 + P E V u d H J 5 I F R 5 c G U 9 I k Z p b G x M Y X N 0 V X B k Y X R l Z C I g V m F s d W U 9 I m Q y M D E 3 L T A 3 L T A 2 V D I z O j M 1 O j M 4 L j A 0 N j g 4 N j h a I i A v P j x F b n R y e S B U e X B l P S J G a W x s Q 2 9 s d W 1 u V H l w Z X M i I F Z h b H V l P S J z Q m d V R k J R P T 0 i I C 8 + P E V u d H J 5 I F R 5 c G U 9 I k Z p b G x F c n J v c k N v d W 5 0 I i B W Y W x 1 Z T 0 i b D A i I C 8 + P E V u d H J 5 I F R 5 c G U 9 I k Z p b G x D b 2 x 1 b W 5 O Y W 1 l c y I g V m F s d W U 9 I n N b J n F 1 b 3 Q 7 Q 3 V z d G 9 t Z X I m c X V v d D s s J n F 1 b 3 Q 7 U H V i b G l 4 J n F 1 b 3 Q 7 L C Z x d W 9 0 O 1 d l Z 2 1 h b n M m c X V v d D s s J n F 1 b 3 Q 7 V H J h Z G V y I E p v Z V x 1 M D A y N 3 M m c X V v d D t d I i A v P j x F b n R y e S B U e X B l P S J G a W x s R X J y b 3 J D b 2 R l I i B W Y W x 1 Z T 0 i c 1 V u a 2 5 v d 2 4 i I C 8 + P E V u d H J 5 I F R 5 c G U 9 I k Z p b G x U Y X J n Z X Q i I F Z h b H V l P S J z Q U x M X 1 9 f V m l z a X R z I i A v P j x F b n R y e S B U e X B l P S J S Z W N v d m V y e V R h c m d l d F N o Z W V 0 I i B W Y W x 1 Z T 0 i c z M g Y W 5 k I E 5 v b m U i I C 8 + P E V u d H J 5 I F R 5 c G U 9 I l J l Y 2 9 2 Z X J 5 V G F y Z 2 V 0 Q 2 9 s d W 1 u I i B W Y W x 1 Z T 0 i b D k i I C 8 + P E V u d H J 5 I F R 5 c G U 9 I l J l Y 2 9 2 Z X J 5 V G F y Z 2 V 0 U m 9 3 I i B W Y W x 1 Z T 0 i b D Q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T A i I C 8 + P E V u d H J 5 I F R 5 c G U 9 I l F 1 Z X J 5 S U Q i I F Z h b H V l P S J z Z G Q 4 Y j Y w M W U t M 2 V i M y 0 0 N G Z k L W I 4 Y 2 E t Z G U w O W M 2 O G Q 3 Z D Y z I i A v P j x F b n R y e S B U e X B l P S J M b 2 F k Z W R U b 0 F u Y W x 5 c 2 l z U 2 V y d m l j Z X M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T E w l M j A t J T I w V m l z a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M T C U y M C 0 l M j B W a X N p d H M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M T C U y M C 0 l M j B W a X N p d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x M J T I w L S U y M F Z p c 2 l 0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x M J T I w L S U y M F Z p c 2 l 0 c y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x M J T I w L S U y M F Z p c 2 l 0 c y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M T C U y M C 0 l M j B W a X N p d H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T E w l M j A t J T I w V m l z a X R z L 1 B p d m 9 0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x M J T I w L S U y M F Z p c 2 l 0 c y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5 r G c G 3 Y A l I p 1 8 O V x 4 N L o M A A A A A A g A A A A A A E G Y A A A A B A A A g A A A A 4 a F f U I z K 9 6 o S 9 T R 6 X W H 3 B 2 E x g J g C N g 0 c p e M z 0 G U W y K w A A A A A D o A A A A A C A A A g A A A A 7 y S 6 6 D S I f L F s p B I Y c o Z V t 1 z x 7 c R F K n D v J S J 3 7 6 0 k m I 9 Q A A A A 4 p A 8 Q 4 7 o 8 O f S y L n Q z D V / W w N / Z y P k P o b v 6 1 5 P q o m c 5 f + k D 3 p 0 C 3 1 p A 0 d b k o C k p B V G K + U c C j V N f g K s d z W n P h G 4 m H J O b h j s 3 S u 6 O C c b O 6 q Z d 8 9 A A A A A 3 4 E 7 q O q A F U H W P 4 j X K V H 2 + 5 W m w L n s H i K t 2 R L m s Z r b 9 p x y m N L V + 6 y O u j s y z q S 7 t w m p D Y 6 O J / p R G t 9 W + y Z + o j Y 6 Q w = = < / D a t a M a s h u p > 
</file>

<file path=customXml/itemProps1.xml><?xml version="1.0" encoding="utf-8"?>
<ds:datastoreItem xmlns:ds="http://schemas.openxmlformats.org/officeDocument/2006/customXml" ds:itemID="{59A04C35-BA89-4DFB-B5FB-AEFDDF031D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Cardholders</vt:lpstr>
      <vt:lpstr>Useage</vt:lpstr>
      <vt:lpstr>Diagram</vt:lpstr>
      <vt:lpstr>3 and None</vt:lpstr>
      <vt:lpstr>1 Store</vt:lpstr>
      <vt:lpstr>2 Stores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</dc:creator>
  <cp:lastModifiedBy>OzTopia</cp:lastModifiedBy>
  <dcterms:created xsi:type="dcterms:W3CDTF">2017-07-04T19:52:12Z</dcterms:created>
  <dcterms:modified xsi:type="dcterms:W3CDTF">2017-07-07T01:48:55Z</dcterms:modified>
</cp:coreProperties>
</file>